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ประจำ-ขึ้น\"/>
    </mc:Choice>
  </mc:AlternateContent>
  <xr:revisionPtr revIDLastSave="0" documentId="8_{A9DCF183-356A-46CC-9C48-C0B90AE744C1}" xr6:coauthVersionLast="47" xr6:coauthVersionMax="47" xr10:uidLastSave="{00000000-0000-0000-0000-000000000000}"/>
  <bookViews>
    <workbookView xWindow="-108" yWindow="-108" windowWidth="23256" windowHeight="12456" xr2:uid="{1EE06830-6B82-42DC-B047-EC09B699431B}"/>
  </bookViews>
  <sheets>
    <sheet name="รายการเปลี่ยนแปลง" sheetId="9" r:id="rId1"/>
    <sheet name="งบ-เงิน" sheetId="10" r:id="rId2"/>
    <sheet name="งบ-คน" sheetId="11" r:id="rId3"/>
    <sheet name="ฝาง" sheetId="1" r:id="rId4"/>
    <sheet name="เมือง" sheetId="4" r:id="rId5"/>
    <sheet name="สันกำแพง" sheetId="5" r:id="rId6"/>
    <sheet name="สันป่าตอง" sheetId="6" r:id="rId7"/>
  </sheets>
  <definedNames>
    <definedName name="_xlnm.Print_Titles" localSheetId="0">รายการเปลี่ยนแปลง!$7:$8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4" l="1"/>
  <c r="J8" i="4"/>
  <c r="G8" i="4"/>
  <c r="H8" i="11"/>
  <c r="I8" i="11"/>
  <c r="H7" i="11"/>
  <c r="I7" i="11"/>
  <c r="I7" i="4"/>
  <c r="J7" i="4"/>
  <c r="G7" i="4"/>
  <c r="H16" i="11"/>
  <c r="I16" i="11"/>
  <c r="H15" i="11"/>
  <c r="I15" i="11"/>
  <c r="H14" i="11"/>
  <c r="I14" i="11"/>
  <c r="H13" i="11"/>
  <c r="I13" i="11"/>
  <c r="H12" i="11"/>
  <c r="I12" i="11"/>
  <c r="H11" i="11"/>
  <c r="I11" i="11"/>
  <c r="H10" i="11"/>
  <c r="I10" i="11"/>
  <c r="H9" i="11"/>
  <c r="I9" i="11"/>
  <c r="H6" i="11"/>
  <c r="I6" i="11"/>
  <c r="H5" i="11"/>
  <c r="I5" i="11"/>
  <c r="H4" i="11"/>
  <c r="I4" i="11"/>
  <c r="I14" i="4"/>
  <c r="J14" i="4"/>
  <c r="G14" i="4"/>
  <c r="I13" i="4"/>
  <c r="J13" i="4"/>
  <c r="G13" i="4"/>
  <c r="I12" i="4"/>
  <c r="J12" i="4"/>
  <c r="G12" i="4"/>
  <c r="I11" i="4"/>
  <c r="J11" i="4"/>
  <c r="G11" i="4"/>
  <c r="I10" i="4"/>
  <c r="J10" i="4"/>
  <c r="G10" i="4"/>
  <c r="I9" i="4"/>
  <c r="J9" i="4"/>
  <c r="G9" i="4"/>
  <c r="I6" i="4"/>
  <c r="J6" i="4"/>
  <c r="G6" i="4"/>
  <c r="I5" i="4"/>
  <c r="J5" i="4"/>
  <c r="G5" i="4"/>
  <c r="I4" i="4"/>
  <c r="J4" i="4"/>
  <c r="J18" i="4"/>
  <c r="G4" i="4"/>
  <c r="G21" i="11"/>
  <c r="H18" i="4"/>
  <c r="G7" i="5"/>
  <c r="H4" i="5"/>
  <c r="I4" i="5"/>
  <c r="I7" i="5"/>
  <c r="H7" i="5"/>
  <c r="G12" i="6"/>
  <c r="H5" i="6"/>
  <c r="I5" i="6"/>
  <c r="H4" i="6"/>
  <c r="I4" i="6"/>
  <c r="I12" i="6"/>
  <c r="G7" i="1"/>
  <c r="H4" i="1"/>
  <c r="I4" i="1"/>
  <c r="I7" i="1"/>
  <c r="J27" i="9"/>
  <c r="J26" i="9"/>
  <c r="B27" i="9"/>
  <c r="J25" i="9"/>
  <c r="B25" i="9"/>
  <c r="J24" i="9"/>
  <c r="C12" i="10"/>
  <c r="D5" i="10"/>
  <c r="E5" i="10"/>
  <c r="D7" i="10"/>
  <c r="E7" i="10"/>
  <c r="D4" i="10"/>
  <c r="E4" i="10"/>
  <c r="D8" i="10"/>
  <c r="E8" i="10"/>
  <c r="D9" i="10"/>
  <c r="E9" i="10"/>
  <c r="D6" i="10"/>
  <c r="E6" i="10"/>
  <c r="I19" i="9"/>
  <c r="I29" i="9"/>
  <c r="H29" i="9"/>
  <c r="G29" i="9"/>
  <c r="J23" i="9"/>
  <c r="B24" i="9"/>
  <c r="J22" i="9"/>
  <c r="B22" i="9"/>
  <c r="B29" i="9"/>
  <c r="J29" i="9"/>
  <c r="E12" i="10"/>
  <c r="I21" i="11"/>
</calcChain>
</file>

<file path=xl/sharedStrings.xml><?xml version="1.0" encoding="utf-8"?>
<sst xmlns="http://schemas.openxmlformats.org/spreadsheetml/2006/main" count="254" uniqueCount="95">
  <si>
    <t>ที่</t>
  </si>
  <si>
    <t>วิทยาลัยการอาชีพฝาง</t>
  </si>
  <si>
    <t>วิทยาลัยเทคนิคเชียงใหม่</t>
  </si>
  <si>
    <t>วิทยาลัยอาชีวศึกษาเชียงใหม่</t>
  </si>
  <si>
    <t>วิทยาลัยเทคนิคสันกำแพง</t>
  </si>
  <si>
    <t>ด้วยเหตุ</t>
  </si>
  <si>
    <t>หน่วยงาน</t>
  </si>
  <si>
    <t>วิทยาลัยเกษตรและเทคโนโลยีเชียงใหม่ (ลูกจ้าง)</t>
  </si>
  <si>
    <t>ฝาง</t>
  </si>
  <si>
    <t>เมืองเชียงใหม่</t>
  </si>
  <si>
    <t>สันกำแพง</t>
  </si>
  <si>
    <t>สันป่าตอง</t>
  </si>
  <si>
    <t>อำเภอ</t>
  </si>
  <si>
    <t>ข้อมูลการเปลี่ยนแปลงจำนวนสมาชิก ส.พ.ค.จังหวัดเชียงใหม่</t>
  </si>
  <si>
    <t>ชื่อ - สกุล</t>
  </si>
  <si>
    <t>สถานศึกษา</t>
  </si>
  <si>
    <t>เพิ่ม /</t>
  </si>
  <si>
    <t>หน่วย</t>
  </si>
  <si>
    <t>สังกัดเดิม /</t>
  </si>
  <si>
    <t>ตั้งแต่</t>
  </si>
  <si>
    <t>ลด</t>
  </si>
  <si>
    <t>สังกัดใหม่</t>
  </si>
  <si>
    <t>งวด</t>
  </si>
  <si>
    <t>หน่วย  กลุ่มอาชีวศึกษาจังหวัดเชียงใหม่</t>
  </si>
  <si>
    <t>ลาออก</t>
  </si>
  <si>
    <t>ขาดส่ง</t>
  </si>
  <si>
    <t>ตาย</t>
  </si>
  <si>
    <t>สมัคร</t>
  </si>
  <si>
    <t>ย้ายเข้า</t>
  </si>
  <si>
    <t>ย้ายออก</t>
  </si>
  <si>
    <t>สพค</t>
  </si>
  <si>
    <t>คืนสภาพ</t>
  </si>
  <si>
    <t xml:space="preserve">วิทยาลัยเทคนิคเชียงใหม่ </t>
  </si>
  <si>
    <t xml:space="preserve">วิทยาลัยอาชีวศึกษาเชียงใหม่ </t>
  </si>
  <si>
    <t xml:space="preserve">วิทยาลัยเกษตรและเทคโนโลยีเชียงใหม่ (ข้าราชการ) </t>
  </si>
  <si>
    <t>หมายเหตุ</t>
  </si>
  <si>
    <t>ฝากหัก / อื่น</t>
  </si>
  <si>
    <t>เพิ่ม</t>
  </si>
  <si>
    <t>รายการเปลี่ยนแปลง</t>
  </si>
  <si>
    <t>อาชีว</t>
  </si>
  <si>
    <t>ปรับ-เพิ่ม</t>
  </si>
  <si>
    <t>ปรับ-ลด</t>
  </si>
  <si>
    <t>วิทยาลัยเกษตรและเทคโนโลยีเชียงใหม่ (ข้าราชการ)</t>
  </si>
  <si>
    <t>txt_office</t>
  </si>
  <si>
    <t>CT</t>
  </si>
  <si>
    <t>Amount</t>
  </si>
  <si>
    <t>AmountPay</t>
  </si>
  <si>
    <t>txt_amphur</t>
  </si>
  <si>
    <t>txt_rank</t>
  </si>
  <si>
    <t>txt_firstname</t>
  </si>
  <si>
    <t>txt_lastname</t>
  </si>
  <si>
    <t>CountMember</t>
  </si>
  <si>
    <t>นาง</t>
  </si>
  <si>
    <t>ศิริเนตร</t>
  </si>
  <si>
    <t>สิงห์ช่างชัย</t>
  </si>
  <si>
    <t>ฉัตรพร</t>
  </si>
  <si>
    <t>คริสต์รักษา</t>
  </si>
  <si>
    <t>ทิฆัมพร</t>
  </si>
  <si>
    <t>วาสิทธิ์</t>
  </si>
  <si>
    <t>นางสาว</t>
  </si>
  <si>
    <t>อรพิน</t>
  </si>
  <si>
    <t>จอมแปง</t>
  </si>
  <si>
    <t>นาย</t>
  </si>
  <si>
    <t>สมบูรณ์</t>
  </si>
  <si>
    <t>โสภา</t>
  </si>
  <si>
    <t>ทวีศักดิ์</t>
  </si>
  <si>
    <t>แก้วประดับ</t>
  </si>
  <si>
    <t>นิกร</t>
  </si>
  <si>
    <t>ประพฤติดี</t>
  </si>
  <si>
    <t>ชาญชัย</t>
  </si>
  <si>
    <t>ใบโพธิ์</t>
  </si>
  <si>
    <t>พิราม</t>
  </si>
  <si>
    <t>ภารังกูล</t>
  </si>
  <si>
    <t>นราชิต</t>
  </si>
  <si>
    <t>คุณยศยิ่ง</t>
  </si>
  <si>
    <t>ว่าที่ ร.ต.หญิง</t>
  </si>
  <si>
    <t>สุภารัตน์</t>
  </si>
  <si>
    <t>ช่างล้อ</t>
  </si>
  <si>
    <t>สพค / รายเดือน</t>
  </si>
  <si>
    <t>ไม่มี</t>
  </si>
  <si>
    <t>ผู้รับผิดชอบ : พวงผกา พวงไม้มิ่ง (อ้อม)  :  เจ้าหน้าที่งานทะเบียน  โทร . 053-220347    Fax .  053-211985</t>
  </si>
  <si>
    <t>.</t>
  </si>
  <si>
    <t>วราภรณ์</t>
  </si>
  <si>
    <t>แผ่นฟ้า</t>
  </si>
  <si>
    <t>สมัคร/มิย.69 : นางสาวจันจิรา แผ่นฟ้า</t>
  </si>
  <si>
    <t>จำนวนทั้งสิ้น  22  คน</t>
  </si>
  <si>
    <t>ก.ค.69</t>
  </si>
  <si>
    <t xml:space="preserve">รณกร </t>
  </si>
  <si>
    <t>วิกรรัตน์</t>
  </si>
  <si>
    <t>สมัคร/กค.69</t>
  </si>
  <si>
    <t>รณกร</t>
  </si>
  <si>
    <t>ประจำเดือน :  สิงหาคม  2569</t>
  </si>
  <si>
    <t>ส.ค.69</t>
  </si>
  <si>
    <t>ส.ค. 69 / รวมทั้งสิ้น</t>
  </si>
  <si>
    <t>หักรายละ  330.00  บาท  ( 22 ราย x 15 บาท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</si>
</sst>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8" formatCode="#,###.00"/>
  </numFmts>
  <fonts count="18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b/>
      <u val="double"/>
      <sz val="10"/>
      <name val="Tahoma"/>
      <family val="2"/>
    </font>
    <font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  <font>
      <sz val="8"/>
      <name val="Arial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sz val="10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188" fontId="0" fillId="0" borderId="0" xfId="0" applyNumberFormat="1"/>
    <xf numFmtId="198" fontId="0" fillId="0" borderId="0" xfId="0" applyNumberFormat="1"/>
    <xf numFmtId="0" fontId="0" fillId="0" borderId="0" xfId="0" applyAlignment="1"/>
    <xf numFmtId="188" fontId="6" fillId="0" borderId="0" xfId="0" applyNumberFormat="1" applyFont="1"/>
    <xf numFmtId="0" fontId="6" fillId="0" borderId="0" xfId="0" applyFont="1"/>
    <xf numFmtId="198" fontId="6" fillId="0" borderId="0" xfId="0" applyNumberFormat="1" applyFont="1"/>
    <xf numFmtId="0" fontId="2" fillId="0" borderId="0" xfId="0" applyFont="1"/>
    <xf numFmtId="43" fontId="0" fillId="0" borderId="0" xfId="1" applyFont="1"/>
    <xf numFmtId="0" fontId="0" fillId="0" borderId="0" xfId="0" applyAlignment="1">
      <alignment shrinkToFit="1"/>
    </xf>
    <xf numFmtId="43" fontId="6" fillId="0" borderId="0" xfId="0" applyNumberFormat="1" applyFont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shrinkToFit="1"/>
    </xf>
    <xf numFmtId="0" fontId="0" fillId="0" borderId="0" xfId="0" applyFill="1"/>
    <xf numFmtId="0" fontId="2" fillId="0" borderId="0" xfId="0" applyFont="1" applyFill="1"/>
    <xf numFmtId="43" fontId="0" fillId="0" borderId="0" xfId="1" applyFont="1" applyFill="1"/>
    <xf numFmtId="0" fontId="6" fillId="0" borderId="0" xfId="0" applyFont="1" applyFill="1"/>
    <xf numFmtId="43" fontId="6" fillId="0" borderId="0" xfId="0" applyNumberFormat="1" applyFont="1" applyFill="1"/>
    <xf numFmtId="43" fontId="0" fillId="0" borderId="0" xfId="1" applyNumberFormat="1" applyFont="1" applyFill="1"/>
    <xf numFmtId="0" fontId="7" fillId="0" borderId="0" xfId="0" applyFont="1"/>
    <xf numFmtId="0" fontId="8" fillId="0" borderId="0" xfId="0" applyFont="1" applyFill="1" applyAlignment="1">
      <alignment shrinkToFit="1"/>
    </xf>
    <xf numFmtId="43" fontId="7" fillId="0" borderId="0" xfId="1" applyFont="1"/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10" fillId="0" borderId="0" xfId="0" applyNumberFormat="1" applyFont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Alignment="1"/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49" fontId="10" fillId="0" borderId="3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right"/>
    </xf>
    <xf numFmtId="49" fontId="9" fillId="0" borderId="3" xfId="0" applyNumberFormat="1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1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0" xfId="0" applyFont="1" applyAlignment="1"/>
    <xf numFmtId="0" fontId="15" fillId="0" borderId="3" xfId="0" applyFont="1" applyBorder="1" applyAlignment="1">
      <alignment horizontal="left"/>
    </xf>
    <xf numFmtId="49" fontId="10" fillId="0" borderId="4" xfId="0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49" fontId="10" fillId="0" borderId="8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49" fontId="9" fillId="0" borderId="10" xfId="0" applyNumberFormat="1" applyFont="1" applyBorder="1" applyAlignment="1">
      <alignment horizontal="left"/>
    </xf>
    <xf numFmtId="49" fontId="10" fillId="0" borderId="10" xfId="0" applyNumberFormat="1" applyFont="1" applyBorder="1" applyAlignment="1">
      <alignment horizontal="left"/>
    </xf>
    <xf numFmtId="0" fontId="10" fillId="0" borderId="0" xfId="0" applyFont="1"/>
    <xf numFmtId="0" fontId="10" fillId="0" borderId="11" xfId="0" applyFont="1" applyBorder="1" applyAlignment="1">
      <alignment horizontal="left"/>
    </xf>
    <xf numFmtId="0" fontId="10" fillId="0" borderId="3" xfId="0" applyFont="1" applyBorder="1"/>
    <xf numFmtId="0" fontId="10" fillId="0" borderId="4" xfId="0" applyFont="1" applyBorder="1"/>
    <xf numFmtId="0" fontId="10" fillId="0" borderId="7" xfId="0" applyFont="1" applyBorder="1" applyAlignment="1">
      <alignment horizontal="left"/>
    </xf>
    <xf numFmtId="0" fontId="14" fillId="0" borderId="3" xfId="0" applyFont="1" applyBorder="1" applyAlignment="1">
      <alignment horizontal="left" shrinkToFit="1"/>
    </xf>
    <xf numFmtId="49" fontId="9" fillId="0" borderId="3" xfId="0" applyNumberFormat="1" applyFont="1" applyBorder="1" applyAlignment="1">
      <alignment horizontal="left" shrinkToFit="1"/>
    </xf>
    <xf numFmtId="0" fontId="10" fillId="0" borderId="3" xfId="0" applyFont="1" applyBorder="1" applyAlignment="1">
      <alignment horizontal="left" shrinkToFit="1"/>
    </xf>
    <xf numFmtId="0" fontId="14" fillId="0" borderId="8" xfId="0" applyFont="1" applyBorder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shrinkToFit="1"/>
    </xf>
    <xf numFmtId="0" fontId="17" fillId="0" borderId="0" xfId="0" applyFont="1" applyFill="1" applyAlignment="1">
      <alignment shrinkToFit="1"/>
    </xf>
    <xf numFmtId="43" fontId="10" fillId="0" borderId="0" xfId="1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shrinkToFit="1"/>
    </xf>
    <xf numFmtId="43" fontId="2" fillId="0" borderId="0" xfId="1" applyNumberFormat="1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C4665-8FDF-47E8-9D21-911D5E771946}">
  <dimension ref="A1:V62"/>
  <sheetViews>
    <sheetView tabSelected="1" zoomScaleNormal="100" workbookViewId="0"/>
  </sheetViews>
  <sheetFormatPr defaultColWidth="9.109375" defaultRowHeight="20.100000000000001" customHeight="1" x14ac:dyDescent="0.25"/>
  <cols>
    <col min="1" max="1" width="5.33203125" style="26" customWidth="1"/>
    <col min="2" max="2" width="4" style="26" customWidth="1"/>
    <col min="3" max="3" width="24.109375" style="26" customWidth="1"/>
    <col min="4" max="4" width="7.5546875" style="27" bestFit="1" customWidth="1"/>
    <col min="5" max="5" width="11.88671875" style="26" bestFit="1" customWidth="1"/>
    <col min="6" max="6" width="24.109375" style="26" bestFit="1" customWidth="1"/>
    <col min="7" max="7" width="8.109375" style="26" bestFit="1" customWidth="1"/>
    <col min="8" max="8" width="7.6640625" style="27" customWidth="1"/>
    <col min="9" max="9" width="12.5546875" style="26" customWidth="1"/>
    <col min="10" max="10" width="14.5546875" style="30" customWidth="1"/>
    <col min="11" max="11" width="7.5546875" style="30" bestFit="1" customWidth="1"/>
    <col min="12" max="12" width="27.88671875" style="30" customWidth="1"/>
    <col min="13" max="17" width="9.109375" style="26"/>
    <col min="18" max="16384" width="9.109375" style="32"/>
  </cols>
  <sheetData>
    <row r="1" spans="1:22" s="26" customFormat="1" ht="21" customHeight="1" x14ac:dyDescent="0.35">
      <c r="A1" s="25" t="s">
        <v>13</v>
      </c>
      <c r="C1" s="25"/>
      <c r="D1" s="25"/>
      <c r="E1" s="25"/>
      <c r="F1" s="27"/>
      <c r="G1" s="28" t="s">
        <v>80</v>
      </c>
      <c r="H1" s="29"/>
      <c r="I1" s="30"/>
      <c r="J1" s="27"/>
      <c r="K1" s="30"/>
      <c r="L1" s="30"/>
    </row>
    <row r="2" spans="1:22" s="26" customFormat="1" ht="21" customHeight="1" x14ac:dyDescent="0.25">
      <c r="A2" s="25" t="s">
        <v>91</v>
      </c>
      <c r="D2" s="27"/>
      <c r="H2" s="27"/>
      <c r="J2" s="30"/>
      <c r="K2" s="30"/>
    </row>
    <row r="3" spans="1:22" s="26" customFormat="1" ht="21" customHeight="1" x14ac:dyDescent="0.25">
      <c r="A3" s="27" t="s">
        <v>94</v>
      </c>
      <c r="B3" s="27"/>
      <c r="C3" s="27"/>
      <c r="D3" s="27"/>
      <c r="E3" s="27"/>
      <c r="F3" s="27"/>
      <c r="H3" s="27"/>
      <c r="J3" s="30"/>
      <c r="K3" s="30"/>
      <c r="L3" s="30"/>
    </row>
    <row r="4" spans="1:22" s="26" customFormat="1" ht="21" customHeight="1" x14ac:dyDescent="0.25">
      <c r="A4" s="27" t="s">
        <v>23</v>
      </c>
      <c r="B4" s="31"/>
      <c r="C4" s="31"/>
      <c r="D4" s="31"/>
      <c r="E4" s="31"/>
      <c r="F4" s="31"/>
      <c r="H4" s="27"/>
      <c r="J4" s="30"/>
      <c r="K4" s="30"/>
      <c r="L4" s="30"/>
    </row>
    <row r="5" spans="1:22" ht="21" customHeight="1" x14ac:dyDescent="0.25">
      <c r="A5" s="27" t="s">
        <v>85</v>
      </c>
      <c r="H5" s="26"/>
      <c r="I5" s="30"/>
    </row>
    <row r="6" spans="1:22" s="26" customFormat="1" ht="20.100000000000001" customHeight="1" thickBot="1" x14ac:dyDescent="0.3">
      <c r="B6" s="31"/>
      <c r="C6" s="31"/>
      <c r="D6" s="31"/>
      <c r="E6" s="31"/>
      <c r="F6" s="31"/>
      <c r="H6" s="27"/>
      <c r="J6" s="30"/>
      <c r="K6" s="30"/>
      <c r="L6" s="30"/>
    </row>
    <row r="7" spans="1:22" s="27" customFormat="1" ht="20.100000000000001" customHeight="1" thickTop="1" x14ac:dyDescent="0.25">
      <c r="A7" s="33" t="s">
        <v>16</v>
      </c>
      <c r="B7" s="34" t="s">
        <v>0</v>
      </c>
      <c r="C7" s="33" t="s">
        <v>14</v>
      </c>
      <c r="D7" s="34" t="s">
        <v>17</v>
      </c>
      <c r="E7" s="34" t="s">
        <v>12</v>
      </c>
      <c r="F7" s="34" t="s">
        <v>6</v>
      </c>
      <c r="G7" s="33" t="s">
        <v>5</v>
      </c>
      <c r="H7" s="34" t="s">
        <v>17</v>
      </c>
      <c r="I7" s="34" t="s">
        <v>12</v>
      </c>
      <c r="J7" s="34" t="s">
        <v>18</v>
      </c>
      <c r="K7" s="34" t="s">
        <v>19</v>
      </c>
      <c r="L7" s="34" t="s">
        <v>35</v>
      </c>
    </row>
    <row r="8" spans="1:22" s="26" customFormat="1" ht="20.100000000000001" customHeight="1" thickBot="1" x14ac:dyDescent="0.3">
      <c r="A8" s="35" t="s">
        <v>20</v>
      </c>
      <c r="B8" s="36"/>
      <c r="C8" s="35"/>
      <c r="D8" s="36" t="s">
        <v>30</v>
      </c>
      <c r="E8" s="36"/>
      <c r="F8" s="36" t="s">
        <v>15</v>
      </c>
      <c r="G8" s="35"/>
      <c r="H8" s="36" t="s">
        <v>30</v>
      </c>
      <c r="I8" s="36"/>
      <c r="J8" s="36" t="s">
        <v>21</v>
      </c>
      <c r="K8" s="36" t="s">
        <v>22</v>
      </c>
      <c r="L8" s="36" t="s">
        <v>36</v>
      </c>
    </row>
    <row r="9" spans="1:22" s="26" customFormat="1" ht="20.100000000000001" customHeight="1" thickTop="1" x14ac:dyDescent="0.25">
      <c r="A9" s="37"/>
      <c r="B9" s="37"/>
      <c r="C9" s="37"/>
      <c r="D9" s="38" t="s">
        <v>39</v>
      </c>
      <c r="E9" s="37"/>
      <c r="F9" s="37"/>
      <c r="G9" s="39" t="s">
        <v>86</v>
      </c>
      <c r="H9" s="37"/>
      <c r="I9" s="37">
        <v>22</v>
      </c>
      <c r="J9" s="37"/>
      <c r="K9" s="40"/>
      <c r="L9" s="40"/>
      <c r="N9" s="41"/>
      <c r="O9" s="41"/>
      <c r="P9" s="41"/>
      <c r="Q9" s="41"/>
      <c r="R9" s="41"/>
      <c r="S9" s="41"/>
      <c r="T9" s="41"/>
      <c r="U9" s="41"/>
      <c r="V9" s="41"/>
    </row>
    <row r="10" spans="1:22" s="26" customFormat="1" ht="20.100000000000001" customHeight="1" x14ac:dyDescent="0.25">
      <c r="A10" s="37"/>
      <c r="B10" s="37"/>
      <c r="C10" s="37"/>
      <c r="D10" s="37"/>
      <c r="E10" s="37"/>
      <c r="F10" s="37"/>
      <c r="G10" s="37" t="s">
        <v>27</v>
      </c>
      <c r="H10" s="37"/>
      <c r="I10" s="37"/>
      <c r="J10" s="37"/>
      <c r="K10" s="39"/>
      <c r="L10" s="39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s="26" customFormat="1" ht="20.100000000000001" customHeight="1" x14ac:dyDescent="0.25">
      <c r="A11" s="37"/>
      <c r="B11" s="37"/>
      <c r="C11" s="42"/>
      <c r="D11" s="37"/>
      <c r="E11" s="37"/>
      <c r="F11" s="37"/>
      <c r="G11" s="37" t="s">
        <v>28</v>
      </c>
      <c r="H11" s="37"/>
      <c r="I11" s="43"/>
      <c r="J11" s="37"/>
      <c r="K11" s="39"/>
      <c r="L11" s="39"/>
    </row>
    <row r="12" spans="1:22" s="26" customFormat="1" ht="20.100000000000001" customHeight="1" x14ac:dyDescent="0.25">
      <c r="A12" s="37"/>
      <c r="B12" s="37"/>
      <c r="C12" s="42"/>
      <c r="D12" s="37"/>
      <c r="E12" s="37"/>
      <c r="F12" s="37"/>
      <c r="G12" s="37" t="s">
        <v>40</v>
      </c>
      <c r="H12" s="37"/>
      <c r="I12" s="43"/>
      <c r="J12" s="37"/>
      <c r="K12" s="39"/>
      <c r="L12" s="39"/>
    </row>
    <row r="13" spans="1:22" s="26" customFormat="1" ht="20.100000000000001" customHeight="1" x14ac:dyDescent="0.25">
      <c r="A13" s="37"/>
      <c r="B13" s="37"/>
      <c r="C13" s="42"/>
      <c r="D13" s="37"/>
      <c r="E13" s="37"/>
      <c r="F13" s="37"/>
      <c r="G13" s="37" t="s">
        <v>31</v>
      </c>
      <c r="H13" s="37"/>
      <c r="I13" s="43"/>
      <c r="J13" s="37"/>
      <c r="K13" s="39"/>
      <c r="L13" s="39"/>
    </row>
    <row r="14" spans="1:22" s="26" customFormat="1" ht="20.100000000000001" customHeight="1" x14ac:dyDescent="0.25">
      <c r="A14" s="37"/>
      <c r="B14" s="37"/>
      <c r="C14" s="42"/>
      <c r="D14" s="37"/>
      <c r="E14" s="37"/>
      <c r="F14" s="37"/>
      <c r="G14" s="37" t="s">
        <v>26</v>
      </c>
      <c r="H14" s="37"/>
      <c r="I14" s="43"/>
      <c r="J14" s="37"/>
      <c r="K14" s="39"/>
      <c r="L14" s="39"/>
    </row>
    <row r="15" spans="1:22" s="26" customFormat="1" ht="20.100000000000001" customHeight="1" x14ac:dyDescent="0.25">
      <c r="A15" s="37"/>
      <c r="B15" s="37"/>
      <c r="C15" s="42"/>
      <c r="D15" s="37"/>
      <c r="E15" s="37"/>
      <c r="F15" s="37"/>
      <c r="G15" s="37" t="s">
        <v>24</v>
      </c>
      <c r="H15" s="37"/>
      <c r="I15" s="43"/>
      <c r="J15" s="37"/>
      <c r="K15" s="39"/>
      <c r="L15" s="39"/>
    </row>
    <row r="16" spans="1:22" s="26" customFormat="1" ht="20.100000000000001" customHeight="1" x14ac:dyDescent="0.25">
      <c r="A16" s="37"/>
      <c r="B16" s="37"/>
      <c r="C16" s="42"/>
      <c r="D16" s="37"/>
      <c r="E16" s="37"/>
      <c r="F16" s="37"/>
      <c r="G16" s="37" t="s">
        <v>25</v>
      </c>
      <c r="H16" s="37"/>
      <c r="I16" s="43"/>
      <c r="J16" s="37"/>
      <c r="K16" s="39"/>
      <c r="L16" s="39"/>
    </row>
    <row r="17" spans="1:17" s="26" customFormat="1" ht="20.100000000000001" customHeight="1" x14ac:dyDescent="0.25">
      <c r="A17" s="37"/>
      <c r="B17" s="37"/>
      <c r="C17" s="42"/>
      <c r="D17" s="37"/>
      <c r="E17" s="37"/>
      <c r="F17" s="37"/>
      <c r="G17" s="37" t="s">
        <v>29</v>
      </c>
      <c r="H17" s="37"/>
      <c r="I17" s="43"/>
      <c r="J17" s="37"/>
      <c r="K17" s="39"/>
      <c r="L17" s="39"/>
    </row>
    <row r="18" spans="1:17" s="26" customFormat="1" ht="20.100000000000001" customHeight="1" thickBot="1" x14ac:dyDescent="0.3">
      <c r="A18" s="37"/>
      <c r="B18" s="37"/>
      <c r="C18" s="42"/>
      <c r="D18" s="37"/>
      <c r="E18" s="37"/>
      <c r="F18" s="37"/>
      <c r="G18" s="37" t="s">
        <v>41</v>
      </c>
      <c r="H18" s="37"/>
      <c r="I18" s="43"/>
      <c r="J18" s="37"/>
      <c r="K18" s="39"/>
      <c r="L18" s="39"/>
    </row>
    <row r="19" spans="1:17" s="26" customFormat="1" ht="20.100000000000001" customHeight="1" thickTop="1" thickBot="1" x14ac:dyDescent="0.3">
      <c r="A19" s="37"/>
      <c r="B19" s="37"/>
      <c r="C19" s="42"/>
      <c r="D19" s="38"/>
      <c r="E19" s="37"/>
      <c r="F19" s="37"/>
      <c r="G19" s="44" t="s">
        <v>92</v>
      </c>
      <c r="H19" s="45"/>
      <c r="I19" s="45">
        <f>I9+I10+I11+I12+I13-I14-I15-I16-I17-I18</f>
        <v>22</v>
      </c>
      <c r="J19" s="37"/>
      <c r="K19" s="39"/>
      <c r="L19" s="39"/>
    </row>
    <row r="20" spans="1:17" s="26" customFormat="1" ht="20.100000000000001" customHeight="1" thickTop="1" x14ac:dyDescent="0.25">
      <c r="A20" s="37"/>
      <c r="B20" s="37"/>
      <c r="C20" s="42"/>
      <c r="D20" s="38"/>
      <c r="E20" s="37"/>
      <c r="F20" s="37"/>
      <c r="G20" s="44"/>
      <c r="H20" s="46"/>
      <c r="I20" s="46"/>
      <c r="J20" s="37"/>
      <c r="K20" s="39"/>
      <c r="L20" s="39"/>
    </row>
    <row r="21" spans="1:17" s="26" customFormat="1" ht="20.100000000000001" customHeight="1" x14ac:dyDescent="0.25">
      <c r="A21" s="37"/>
      <c r="B21" s="47" t="s">
        <v>39</v>
      </c>
      <c r="C21" s="37"/>
      <c r="D21" s="38"/>
      <c r="E21" s="37"/>
      <c r="F21" s="37"/>
      <c r="G21" s="48" t="s">
        <v>86</v>
      </c>
      <c r="H21" s="49" t="s">
        <v>37</v>
      </c>
      <c r="I21" s="50" t="s">
        <v>20</v>
      </c>
      <c r="J21" s="48" t="s">
        <v>92</v>
      </c>
      <c r="K21" s="39"/>
      <c r="L21" s="39"/>
    </row>
    <row r="22" spans="1:17" ht="20.100000000000001" customHeight="1" x14ac:dyDescent="0.25">
      <c r="A22" s="37"/>
      <c r="B22" s="26">
        <f>J22</f>
        <v>0</v>
      </c>
      <c r="C22" s="47" t="s">
        <v>8</v>
      </c>
      <c r="D22" s="37" t="s">
        <v>1</v>
      </c>
      <c r="E22" s="37"/>
      <c r="F22" s="37"/>
      <c r="G22" s="37">
        <v>0</v>
      </c>
      <c r="H22" s="38"/>
      <c r="I22" s="51"/>
      <c r="J22" s="38">
        <f t="shared" ref="J22:J27" si="0">G22+H22-I22</f>
        <v>0</v>
      </c>
      <c r="K22" s="39"/>
      <c r="L22" s="39"/>
    </row>
    <row r="23" spans="1:17" ht="20.100000000000001" customHeight="1" x14ac:dyDescent="0.25">
      <c r="A23" s="37"/>
      <c r="B23" s="37"/>
      <c r="C23" s="47" t="s">
        <v>9</v>
      </c>
      <c r="D23" s="37" t="s">
        <v>32</v>
      </c>
      <c r="E23" s="37"/>
      <c r="F23" s="37"/>
      <c r="G23" s="51">
        <v>8</v>
      </c>
      <c r="H23" s="38"/>
      <c r="I23" s="51"/>
      <c r="J23" s="38">
        <f t="shared" si="0"/>
        <v>8</v>
      </c>
      <c r="K23" s="39"/>
      <c r="L23" s="40"/>
    </row>
    <row r="24" spans="1:17" ht="20.100000000000001" customHeight="1" x14ac:dyDescent="0.25">
      <c r="A24" s="37"/>
      <c r="B24" s="37">
        <f>J23+J24</f>
        <v>20</v>
      </c>
      <c r="C24" s="47" t="s">
        <v>9</v>
      </c>
      <c r="D24" s="37" t="s">
        <v>33</v>
      </c>
      <c r="E24" s="37"/>
      <c r="F24" s="37"/>
      <c r="G24" s="37">
        <v>12</v>
      </c>
      <c r="H24" s="38"/>
      <c r="I24" s="51"/>
      <c r="J24" s="38">
        <f t="shared" si="0"/>
        <v>12</v>
      </c>
      <c r="K24" s="39"/>
      <c r="L24" s="39"/>
    </row>
    <row r="25" spans="1:17" ht="20.100000000000001" customHeight="1" x14ac:dyDescent="0.25">
      <c r="A25" s="37"/>
      <c r="B25" s="37">
        <f>J25</f>
        <v>0</v>
      </c>
      <c r="C25" s="47" t="s">
        <v>10</v>
      </c>
      <c r="D25" s="37" t="s">
        <v>4</v>
      </c>
      <c r="E25" s="37"/>
      <c r="F25" s="37"/>
      <c r="G25" s="37">
        <v>0</v>
      </c>
      <c r="H25" s="38"/>
      <c r="I25" s="51"/>
      <c r="J25" s="38">
        <f t="shared" si="0"/>
        <v>0</v>
      </c>
      <c r="K25" s="39"/>
      <c r="L25" s="40"/>
    </row>
    <row r="26" spans="1:17" ht="20.100000000000001" customHeight="1" x14ac:dyDescent="0.25">
      <c r="A26" s="37"/>
      <c r="B26" s="37"/>
      <c r="C26" s="47" t="s">
        <v>11</v>
      </c>
      <c r="D26" s="52" t="s">
        <v>34</v>
      </c>
      <c r="E26" s="37"/>
      <c r="F26" s="37"/>
      <c r="G26" s="37">
        <v>2</v>
      </c>
      <c r="H26" s="38"/>
      <c r="I26" s="51"/>
      <c r="J26" s="38">
        <f t="shared" si="0"/>
        <v>2</v>
      </c>
      <c r="K26" s="39"/>
      <c r="L26" s="39"/>
    </row>
    <row r="27" spans="1:17" ht="20.100000000000001" customHeight="1" x14ac:dyDescent="0.25">
      <c r="A27" s="37"/>
      <c r="B27" s="37">
        <f>J26+J27</f>
        <v>2</v>
      </c>
      <c r="C27" s="47" t="s">
        <v>11</v>
      </c>
      <c r="D27" s="52" t="s">
        <v>7</v>
      </c>
      <c r="E27" s="37"/>
      <c r="F27" s="37"/>
      <c r="G27" s="37">
        <v>0</v>
      </c>
      <c r="H27" s="38"/>
      <c r="I27" s="51"/>
      <c r="J27" s="38">
        <f t="shared" si="0"/>
        <v>0</v>
      </c>
      <c r="K27" s="39"/>
      <c r="L27" s="39"/>
    </row>
    <row r="28" spans="1:17" ht="20.100000000000001" customHeight="1" thickBot="1" x14ac:dyDescent="0.3">
      <c r="A28" s="37"/>
      <c r="B28" s="37"/>
      <c r="C28" s="47"/>
      <c r="D28" s="37"/>
      <c r="E28" s="37"/>
      <c r="F28" s="37"/>
      <c r="G28" s="37"/>
      <c r="H28" s="38"/>
      <c r="I28" s="51"/>
      <c r="J28" s="38"/>
      <c r="K28" s="39"/>
      <c r="L28" s="39"/>
    </row>
    <row r="29" spans="1:17" ht="20.100000000000001" customHeight="1" thickTop="1" thickBot="1" x14ac:dyDescent="0.3">
      <c r="A29" s="38"/>
      <c r="B29" s="38">
        <f>SUM(B22:B28)</f>
        <v>22</v>
      </c>
      <c r="C29" s="37"/>
      <c r="D29" s="38"/>
      <c r="E29" s="38"/>
      <c r="F29" s="44" t="s">
        <v>93</v>
      </c>
      <c r="G29" s="53">
        <f>SUM(G22:G28)</f>
        <v>22</v>
      </c>
      <c r="H29" s="54">
        <f>SUM(H22:H28)</f>
        <v>0</v>
      </c>
      <c r="I29" s="53">
        <f>SUM(I22:I28)</f>
        <v>0</v>
      </c>
      <c r="J29" s="54">
        <f>SUM(J22:J28)</f>
        <v>22</v>
      </c>
      <c r="K29" s="40"/>
      <c r="L29" s="39"/>
    </row>
    <row r="30" spans="1:17" s="55" customFormat="1" ht="20.100000000000001" customHeight="1" thickTop="1" x14ac:dyDescent="0.25">
      <c r="A30" s="37"/>
      <c r="B30" s="37"/>
      <c r="C30" s="37"/>
      <c r="D30" s="38"/>
      <c r="E30" s="37"/>
      <c r="F30" s="37"/>
      <c r="G30" s="37"/>
      <c r="H30" s="38"/>
      <c r="I30" s="37"/>
      <c r="J30" s="39"/>
      <c r="K30" s="39"/>
      <c r="L30" s="39"/>
      <c r="M30" s="26"/>
      <c r="N30" s="26"/>
      <c r="O30" s="26"/>
      <c r="P30" s="26"/>
      <c r="Q30" s="26"/>
    </row>
    <row r="31" spans="1:17" s="55" customFormat="1" ht="20.100000000000001" customHeight="1" x14ac:dyDescent="0.25">
      <c r="A31" s="37"/>
      <c r="B31" s="37"/>
      <c r="C31" s="37"/>
      <c r="D31" s="38"/>
      <c r="E31" s="37"/>
      <c r="F31" s="37"/>
      <c r="G31" s="37"/>
      <c r="H31" s="38"/>
      <c r="I31" s="37"/>
      <c r="J31" s="39"/>
      <c r="K31" s="39"/>
      <c r="L31" s="39"/>
      <c r="M31" s="26"/>
      <c r="N31" s="26"/>
      <c r="O31" s="26"/>
      <c r="P31" s="26"/>
      <c r="Q31" s="26"/>
    </row>
    <row r="32" spans="1:17" s="55" customFormat="1" ht="20.100000000000001" customHeight="1" x14ac:dyDescent="0.25">
      <c r="A32" s="37"/>
      <c r="B32" s="37"/>
      <c r="C32" s="37"/>
      <c r="D32" s="38"/>
      <c r="E32" s="37"/>
      <c r="F32" s="37"/>
      <c r="G32" s="37"/>
      <c r="H32" s="38"/>
      <c r="I32" s="37"/>
      <c r="J32" s="39"/>
      <c r="K32" s="39"/>
      <c r="L32" s="39"/>
      <c r="M32" s="26"/>
      <c r="N32" s="26"/>
      <c r="O32" s="26"/>
      <c r="P32" s="26"/>
      <c r="Q32" s="26"/>
    </row>
    <row r="33" spans="1:22" s="55" customFormat="1" ht="20.100000000000001" customHeight="1" x14ac:dyDescent="0.25">
      <c r="A33" s="37"/>
      <c r="B33" s="37"/>
      <c r="C33" s="37"/>
      <c r="D33" s="38"/>
      <c r="E33" s="37"/>
      <c r="F33" s="37"/>
      <c r="G33" s="37"/>
      <c r="H33" s="38"/>
      <c r="I33" s="37"/>
      <c r="J33" s="39"/>
      <c r="K33" s="39"/>
      <c r="L33" s="39"/>
      <c r="M33" s="26"/>
      <c r="N33" s="26"/>
      <c r="O33" s="26"/>
      <c r="P33" s="26"/>
      <c r="Q33" s="26"/>
    </row>
    <row r="34" spans="1:22" s="69" customFormat="1" ht="20.100000000000001" customHeight="1" x14ac:dyDescent="0.25">
      <c r="A34" s="37"/>
      <c r="B34" s="37"/>
      <c r="C34" s="56" t="s">
        <v>38</v>
      </c>
      <c r="D34" s="38"/>
      <c r="E34" s="37"/>
      <c r="F34" s="37"/>
      <c r="G34" s="37"/>
      <c r="H34" s="38"/>
      <c r="I34" s="37"/>
      <c r="J34" s="39"/>
      <c r="K34" s="39"/>
      <c r="L34" s="39"/>
    </row>
    <row r="35" spans="1:22" s="69" customFormat="1" ht="20.100000000000001" customHeight="1" x14ac:dyDescent="0.25">
      <c r="A35" s="61"/>
      <c r="B35" s="61"/>
      <c r="C35" s="70"/>
      <c r="D35" s="62"/>
      <c r="E35" s="70"/>
      <c r="F35" s="61"/>
      <c r="G35" s="61"/>
      <c r="H35" s="62"/>
      <c r="I35" s="61"/>
      <c r="J35" s="63"/>
      <c r="K35" s="63"/>
      <c r="L35" s="63"/>
    </row>
    <row r="36" spans="1:22" s="26" customFormat="1" ht="21.45" customHeight="1" x14ac:dyDescent="0.25">
      <c r="A36" s="48" t="s">
        <v>37</v>
      </c>
      <c r="B36" s="37"/>
      <c r="C36" s="58" t="s">
        <v>79</v>
      </c>
      <c r="D36" s="38"/>
      <c r="E36" s="73"/>
      <c r="F36" s="74"/>
      <c r="G36" s="38"/>
      <c r="H36" s="75"/>
      <c r="I36" s="71"/>
      <c r="J36" s="76"/>
      <c r="K36" s="39"/>
      <c r="L36" s="39"/>
      <c r="Q36" s="30"/>
      <c r="S36" s="30"/>
    </row>
    <row r="37" spans="1:22" s="26" customFormat="1" ht="21.45" customHeight="1" x14ac:dyDescent="0.25">
      <c r="A37" s="48"/>
      <c r="B37" s="37"/>
      <c r="C37" s="59"/>
      <c r="D37" s="38"/>
      <c r="E37" s="37"/>
      <c r="F37" s="42"/>
      <c r="G37" s="38"/>
      <c r="H37" s="40"/>
      <c r="I37" s="71"/>
      <c r="J37" s="71"/>
      <c r="K37" s="39"/>
      <c r="L37" s="39"/>
      <c r="M37" s="27"/>
      <c r="Q37" s="30"/>
      <c r="S37" s="30"/>
      <c r="U37" s="30"/>
    </row>
    <row r="38" spans="1:22" s="26" customFormat="1" ht="21.45" customHeight="1" x14ac:dyDescent="0.25">
      <c r="A38" s="56"/>
      <c r="B38" s="61"/>
      <c r="C38" s="59"/>
      <c r="D38" s="62"/>
      <c r="E38" s="59"/>
      <c r="F38" s="61"/>
      <c r="G38" s="61"/>
      <c r="H38" s="61"/>
      <c r="I38" s="61"/>
      <c r="J38" s="61"/>
      <c r="K38" s="61"/>
      <c r="L38" s="63"/>
      <c r="N38" s="69"/>
      <c r="O38" s="69"/>
      <c r="P38" s="69"/>
      <c r="R38" s="30"/>
      <c r="T38" s="30"/>
      <c r="V38" s="30"/>
    </row>
    <row r="39" spans="1:22" s="26" customFormat="1" ht="19.5" customHeight="1" x14ac:dyDescent="0.25">
      <c r="A39" s="56"/>
      <c r="B39" s="37"/>
      <c r="C39" s="72"/>
      <c r="D39" s="71"/>
      <c r="E39" s="72"/>
      <c r="F39" s="71"/>
      <c r="G39" s="38"/>
      <c r="H39" s="40"/>
      <c r="I39" s="71"/>
      <c r="J39" s="39"/>
      <c r="K39" s="39"/>
      <c r="L39" s="39"/>
      <c r="N39" s="69"/>
      <c r="O39" s="69"/>
      <c r="P39" s="69"/>
      <c r="R39" s="30"/>
      <c r="T39" s="30"/>
      <c r="V39" s="30"/>
    </row>
    <row r="40" spans="1:22" s="26" customFormat="1" ht="19.5" customHeight="1" x14ac:dyDescent="0.25">
      <c r="A40" s="56"/>
      <c r="B40" s="61"/>
      <c r="C40" s="59"/>
      <c r="D40" s="62"/>
      <c r="E40" s="59"/>
      <c r="F40" s="61"/>
      <c r="G40" s="61"/>
      <c r="H40" s="61"/>
      <c r="I40" s="61"/>
      <c r="J40" s="61"/>
      <c r="K40" s="61"/>
      <c r="L40" s="63"/>
      <c r="Q40" s="30"/>
      <c r="S40" s="30"/>
      <c r="U40" s="30"/>
    </row>
    <row r="41" spans="1:22" s="26" customFormat="1" ht="18.75" customHeight="1" x14ac:dyDescent="0.25">
      <c r="A41" s="48" t="s">
        <v>20</v>
      </c>
      <c r="B41" s="37"/>
      <c r="C41" s="58" t="s">
        <v>79</v>
      </c>
      <c r="D41" s="38"/>
      <c r="E41" s="73"/>
      <c r="F41" s="74"/>
      <c r="G41" s="38"/>
      <c r="H41" s="75"/>
      <c r="I41" s="71"/>
      <c r="J41" s="76"/>
      <c r="K41" s="39"/>
      <c r="L41" s="39"/>
      <c r="M41" s="27"/>
      <c r="Q41" s="30"/>
    </row>
    <row r="42" spans="1:22" s="26" customFormat="1" ht="19.5" customHeight="1" x14ac:dyDescent="0.25">
      <c r="A42" s="48"/>
      <c r="B42" s="37"/>
      <c r="C42" s="59"/>
      <c r="D42" s="38"/>
      <c r="E42" s="73"/>
      <c r="F42" s="74"/>
      <c r="G42" s="38"/>
      <c r="H42" s="75"/>
      <c r="I42" s="71"/>
      <c r="J42" s="76"/>
      <c r="K42" s="39"/>
      <c r="L42" s="39"/>
      <c r="M42" s="27"/>
      <c r="Q42" s="30"/>
      <c r="S42" s="30"/>
      <c r="U42" s="30"/>
    </row>
    <row r="43" spans="1:22" s="26" customFormat="1" ht="19.5" customHeight="1" x14ac:dyDescent="0.25">
      <c r="A43" s="48"/>
      <c r="B43" s="61"/>
      <c r="C43" s="59"/>
      <c r="D43" s="62"/>
      <c r="E43" s="73"/>
      <c r="F43" s="74"/>
      <c r="G43" s="38"/>
      <c r="H43" s="75"/>
      <c r="I43" s="71"/>
      <c r="J43" s="76"/>
      <c r="K43" s="39"/>
      <c r="L43" s="63"/>
      <c r="N43" s="69"/>
      <c r="O43" s="69"/>
      <c r="P43" s="69"/>
      <c r="R43" s="30"/>
      <c r="T43" s="30"/>
      <c r="V43" s="30"/>
    </row>
    <row r="44" spans="1:22" s="26" customFormat="1" ht="19.5" customHeight="1" x14ac:dyDescent="0.25">
      <c r="A44" s="56"/>
      <c r="B44" s="37"/>
      <c r="C44" s="72"/>
      <c r="D44" s="71"/>
      <c r="E44" s="72"/>
      <c r="F44" s="71"/>
      <c r="G44" s="38"/>
      <c r="H44" s="40"/>
      <c r="I44" s="71"/>
      <c r="J44" s="39"/>
      <c r="K44" s="39"/>
      <c r="L44" s="39"/>
      <c r="N44" s="69"/>
      <c r="O44" s="69"/>
      <c r="P44" s="69"/>
      <c r="R44" s="30"/>
      <c r="T44" s="30"/>
      <c r="V44" s="30"/>
    </row>
    <row r="45" spans="1:22" s="26" customFormat="1" ht="20.100000000000001" customHeight="1" x14ac:dyDescent="0.25">
      <c r="A45" s="56"/>
      <c r="B45" s="61"/>
      <c r="C45" s="59"/>
      <c r="D45" s="62"/>
      <c r="E45" s="59"/>
      <c r="F45" s="61"/>
      <c r="G45" s="61"/>
      <c r="H45" s="61"/>
      <c r="I45" s="61"/>
      <c r="J45" s="61"/>
      <c r="K45" s="61"/>
      <c r="L45" s="63"/>
    </row>
    <row r="46" spans="1:22" s="26" customFormat="1" ht="20.100000000000001" customHeight="1" x14ac:dyDescent="0.25">
      <c r="A46" s="56"/>
      <c r="B46" s="61"/>
      <c r="C46" s="59"/>
      <c r="D46" s="38"/>
      <c r="E46" s="37"/>
      <c r="F46" s="52"/>
      <c r="G46" s="61"/>
      <c r="H46" s="38"/>
      <c r="I46" s="39"/>
      <c r="J46" s="42"/>
      <c r="K46" s="61"/>
      <c r="L46" s="63"/>
    </row>
    <row r="47" spans="1:22" s="26" customFormat="1" ht="20.100000000000001" customHeight="1" x14ac:dyDescent="0.25">
      <c r="A47" s="56"/>
      <c r="B47" s="61"/>
      <c r="C47" s="59"/>
      <c r="D47" s="38"/>
      <c r="E47" s="37"/>
      <c r="F47" s="52"/>
      <c r="G47" s="61"/>
      <c r="H47" s="38"/>
      <c r="I47" s="39"/>
      <c r="J47" s="42"/>
      <c r="K47" s="61"/>
      <c r="L47" s="63"/>
    </row>
    <row r="48" spans="1:22" ht="20.100000000000001" customHeight="1" x14ac:dyDescent="0.25">
      <c r="A48" s="56"/>
      <c r="B48" s="61"/>
      <c r="C48" s="59"/>
      <c r="D48" s="38"/>
      <c r="E48" s="37"/>
      <c r="F48" s="52"/>
      <c r="G48" s="61"/>
      <c r="H48" s="38"/>
      <c r="I48" s="39"/>
      <c r="J48" s="42"/>
      <c r="K48" s="61"/>
      <c r="L48" s="63"/>
      <c r="M48" s="31"/>
      <c r="N48" s="32"/>
      <c r="O48" s="32"/>
      <c r="P48" s="32"/>
      <c r="Q48" s="32"/>
    </row>
    <row r="49" spans="1:22" ht="20.100000000000001" customHeight="1" x14ac:dyDescent="0.25">
      <c r="A49" s="60"/>
      <c r="B49" s="61"/>
      <c r="C49" s="59"/>
      <c r="D49" s="62"/>
      <c r="E49" s="59"/>
      <c r="F49" s="77"/>
      <c r="G49" s="61"/>
      <c r="H49" s="62"/>
      <c r="I49" s="63"/>
      <c r="J49" s="59"/>
      <c r="K49" s="61"/>
      <c r="L49" s="63"/>
      <c r="M49" s="31"/>
      <c r="N49" s="32"/>
      <c r="O49" s="32"/>
      <c r="P49" s="32"/>
      <c r="Q49" s="32"/>
    </row>
    <row r="50" spans="1:22" ht="20.100000000000001" customHeight="1" x14ac:dyDescent="0.25">
      <c r="A50" s="60"/>
      <c r="B50" s="61"/>
      <c r="C50" s="58"/>
      <c r="D50" s="62"/>
      <c r="E50" s="59"/>
      <c r="F50" s="61"/>
      <c r="G50" s="61"/>
      <c r="H50" s="62"/>
      <c r="I50" s="61"/>
      <c r="J50" s="63"/>
      <c r="K50" s="63"/>
      <c r="L50" s="63"/>
      <c r="M50" s="31"/>
      <c r="N50" s="32"/>
      <c r="O50" s="32"/>
      <c r="P50" s="32"/>
      <c r="Q50" s="32"/>
    </row>
    <row r="51" spans="1:22" s="26" customFormat="1" ht="20.100000000000001" customHeight="1" x14ac:dyDescent="0.25">
      <c r="A51" s="56"/>
      <c r="B51" s="37"/>
      <c r="C51" s="64"/>
      <c r="D51" s="38"/>
      <c r="E51" s="37"/>
      <c r="F51" s="37"/>
      <c r="G51" s="37"/>
      <c r="H51" s="38"/>
      <c r="I51" s="37"/>
      <c r="J51" s="37"/>
      <c r="K51" s="39"/>
      <c r="L51" s="39"/>
    </row>
    <row r="52" spans="1:22" s="26" customFormat="1" ht="20.100000000000001" customHeight="1" x14ac:dyDescent="0.25">
      <c r="A52" s="56"/>
      <c r="B52" s="37"/>
      <c r="C52" s="64"/>
      <c r="D52" s="38"/>
      <c r="E52" s="37"/>
      <c r="F52" s="37"/>
      <c r="G52" s="37"/>
      <c r="H52" s="38"/>
      <c r="I52" s="37"/>
      <c r="J52" s="37"/>
      <c r="K52" s="39"/>
      <c r="L52" s="39"/>
    </row>
    <row r="53" spans="1:22" s="26" customFormat="1" ht="20.100000000000001" customHeight="1" x14ac:dyDescent="0.25">
      <c r="A53" s="56"/>
      <c r="B53" s="37"/>
      <c r="C53" s="64"/>
      <c r="D53" s="38"/>
      <c r="E53" s="37"/>
      <c r="F53" s="37"/>
      <c r="G53" s="37"/>
      <c r="H53" s="38"/>
      <c r="I53" s="37"/>
      <c r="J53" s="37"/>
      <c r="K53" s="39"/>
      <c r="L53" s="39"/>
    </row>
    <row r="54" spans="1:22" s="26" customFormat="1" ht="20.100000000000001" customHeight="1" x14ac:dyDescent="0.25">
      <c r="A54" s="56"/>
      <c r="B54" s="37"/>
      <c r="C54" s="64"/>
      <c r="D54" s="38"/>
      <c r="E54" s="37"/>
      <c r="F54" s="37"/>
      <c r="G54" s="37"/>
      <c r="H54" s="38"/>
      <c r="I54" s="37"/>
      <c r="J54" s="37"/>
      <c r="K54" s="39"/>
      <c r="L54" s="39"/>
    </row>
    <row r="55" spans="1:22" s="26" customFormat="1" ht="20.100000000000001" customHeight="1" x14ac:dyDescent="0.25">
      <c r="A55" s="56"/>
      <c r="B55" s="37"/>
      <c r="C55" s="64"/>
      <c r="D55" s="38"/>
      <c r="E55" s="37"/>
      <c r="F55" s="37"/>
      <c r="G55" s="37"/>
      <c r="H55" s="38"/>
      <c r="I55" s="37"/>
      <c r="J55" s="37"/>
      <c r="K55" s="39"/>
      <c r="L55" s="39"/>
    </row>
    <row r="56" spans="1:22" s="26" customFormat="1" ht="20.100000000000001" customHeight="1" x14ac:dyDescent="0.25">
      <c r="A56" s="56"/>
      <c r="B56" s="37"/>
      <c r="C56" s="64"/>
      <c r="D56" s="38"/>
      <c r="E56" s="37"/>
      <c r="F56" s="37"/>
      <c r="G56" s="37"/>
      <c r="H56" s="38"/>
      <c r="I56" s="37"/>
      <c r="J56" s="37"/>
      <c r="K56" s="39"/>
      <c r="L56" s="39"/>
    </row>
    <row r="57" spans="1:22" s="26" customFormat="1" ht="20.100000000000001" customHeight="1" x14ac:dyDescent="0.25">
      <c r="A57" s="56"/>
      <c r="B57" s="37"/>
      <c r="C57" s="64"/>
      <c r="D57" s="38"/>
      <c r="E57" s="37"/>
      <c r="F57" s="37"/>
      <c r="G57" s="37"/>
      <c r="H57" s="38"/>
      <c r="I57" s="37"/>
      <c r="J57" s="37"/>
      <c r="K57" s="39"/>
      <c r="L57" s="39"/>
    </row>
    <row r="58" spans="1:22" s="26" customFormat="1" ht="20.100000000000001" customHeight="1" x14ac:dyDescent="0.25">
      <c r="A58" s="56"/>
      <c r="B58" s="37"/>
      <c r="C58" s="64"/>
      <c r="D58" s="38"/>
      <c r="E58" s="37"/>
      <c r="F58" s="37"/>
      <c r="G58" s="37"/>
      <c r="H58" s="38"/>
      <c r="I58" s="37"/>
      <c r="J58" s="37"/>
      <c r="K58" s="39"/>
      <c r="L58" s="39"/>
    </row>
    <row r="59" spans="1:22" s="26" customFormat="1" ht="20.100000000000001" customHeight="1" x14ac:dyDescent="0.25">
      <c r="A59" s="56"/>
      <c r="B59" s="37"/>
      <c r="C59" s="64"/>
      <c r="D59" s="38"/>
      <c r="E59" s="37"/>
      <c r="F59" s="37"/>
      <c r="G59" s="37"/>
      <c r="H59" s="38"/>
      <c r="I59" s="37"/>
      <c r="J59" s="37"/>
      <c r="K59" s="39"/>
      <c r="L59" s="39"/>
    </row>
    <row r="60" spans="1:22" s="26" customFormat="1" ht="20.100000000000001" customHeight="1" x14ac:dyDescent="0.25">
      <c r="A60" s="56"/>
      <c r="B60" s="37"/>
      <c r="C60" s="57"/>
      <c r="D60" s="38"/>
      <c r="E60" s="38"/>
      <c r="F60" s="38"/>
      <c r="G60" s="38"/>
      <c r="H60" s="39"/>
      <c r="I60" s="39"/>
      <c r="J60" s="57"/>
      <c r="K60" s="39"/>
      <c r="L60" s="39"/>
      <c r="R60" s="30"/>
      <c r="T60" s="30"/>
      <c r="V60" s="30"/>
    </row>
    <row r="61" spans="1:22" ht="20.100000000000001" customHeight="1" x14ac:dyDescent="0.25">
      <c r="A61" s="56"/>
      <c r="B61" s="37"/>
      <c r="C61" s="59"/>
      <c r="D61" s="62"/>
      <c r="E61" s="37"/>
      <c r="F61" s="61"/>
      <c r="G61" s="62"/>
      <c r="H61" s="62"/>
      <c r="I61" s="61"/>
      <c r="J61" s="63"/>
      <c r="K61" s="63"/>
      <c r="L61" s="63"/>
    </row>
    <row r="62" spans="1:22" ht="20.100000000000001" customHeight="1" thickBot="1" x14ac:dyDescent="0.3">
      <c r="A62" s="65"/>
      <c r="B62" s="66"/>
      <c r="C62" s="66"/>
      <c r="D62" s="67"/>
      <c r="E62" s="68"/>
      <c r="F62" s="68"/>
      <c r="G62" s="68"/>
      <c r="H62" s="67"/>
      <c r="I62" s="68"/>
      <c r="J62" s="68"/>
      <c r="K62" s="68"/>
      <c r="L62" s="68"/>
    </row>
  </sheetData>
  <phoneticPr fontId="5" type="noConversion"/>
  <pageMargins left="0.31496062992125984" right="0.23622047244094491" top="0.39370078740157483" bottom="0.19685039370078741" header="0.39370078740157483" footer="0.1968503937007874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C8AA-CD5C-444D-AF24-192DA035E2C7}">
  <dimension ref="A1:F18"/>
  <sheetViews>
    <sheetView workbookViewId="0"/>
  </sheetViews>
  <sheetFormatPr defaultRowHeight="24" customHeight="1" x14ac:dyDescent="0.25"/>
  <cols>
    <col min="1" max="1" width="12.44140625" customWidth="1"/>
    <col min="2" max="2" width="30.6640625" style="9" customWidth="1"/>
    <col min="3" max="3" width="5.6640625" customWidth="1"/>
    <col min="4" max="4" width="9.88671875" customWidth="1"/>
    <col min="5" max="5" width="13.33203125" customWidth="1"/>
    <col min="6" max="6" width="15.33203125" customWidth="1"/>
  </cols>
  <sheetData>
    <row r="1" spans="1:6" ht="24" customHeight="1" x14ac:dyDescent="0.25">
      <c r="A1" s="3"/>
      <c r="C1" s="3"/>
      <c r="D1" s="3"/>
      <c r="E1" s="3"/>
    </row>
    <row r="2" spans="1:6" ht="24" customHeight="1" x14ac:dyDescent="0.25">
      <c r="A2" t="s">
        <v>47</v>
      </c>
      <c r="B2" s="9" t="s">
        <v>43</v>
      </c>
      <c r="C2" t="s">
        <v>44</v>
      </c>
      <c r="D2" t="s">
        <v>45</v>
      </c>
      <c r="E2" t="s">
        <v>46</v>
      </c>
    </row>
    <row r="3" spans="1:6" ht="24" customHeight="1" x14ac:dyDescent="0.25">
      <c r="C3" s="1"/>
      <c r="D3" s="2">
        <v>330</v>
      </c>
      <c r="E3" s="2"/>
    </row>
    <row r="4" spans="1:6" ht="24" customHeight="1" x14ac:dyDescent="0.25">
      <c r="A4" t="s">
        <v>8</v>
      </c>
      <c r="B4" s="9" t="s">
        <v>1</v>
      </c>
      <c r="C4" s="1">
        <v>0</v>
      </c>
      <c r="D4" s="2">
        <f t="shared" ref="D4:D9" si="0">SUM($D$3)</f>
        <v>330</v>
      </c>
      <c r="E4" s="2">
        <f t="shared" ref="E4:E9" si="1">C4*D4</f>
        <v>0</v>
      </c>
      <c r="F4" s="7"/>
    </row>
    <row r="5" spans="1:6" ht="24" customHeight="1" x14ac:dyDescent="0.25">
      <c r="A5" t="s">
        <v>9</v>
      </c>
      <c r="B5" s="9" t="s">
        <v>2</v>
      </c>
      <c r="C5" s="1">
        <v>8</v>
      </c>
      <c r="D5" s="2">
        <f t="shared" si="0"/>
        <v>330</v>
      </c>
      <c r="E5" s="2">
        <f t="shared" si="1"/>
        <v>2640</v>
      </c>
      <c r="F5" s="24"/>
    </row>
    <row r="6" spans="1:6" ht="24" customHeight="1" x14ac:dyDescent="0.25">
      <c r="A6" t="s">
        <v>9</v>
      </c>
      <c r="B6" s="9" t="s">
        <v>3</v>
      </c>
      <c r="C6" s="1">
        <v>12</v>
      </c>
      <c r="D6" s="2">
        <f t="shared" si="0"/>
        <v>330</v>
      </c>
      <c r="E6" s="2">
        <f t="shared" si="1"/>
        <v>3960</v>
      </c>
      <c r="F6" s="24"/>
    </row>
    <row r="7" spans="1:6" ht="24" customHeight="1" x14ac:dyDescent="0.25">
      <c r="A7" t="s">
        <v>10</v>
      </c>
      <c r="B7" s="9" t="s">
        <v>4</v>
      </c>
      <c r="C7" s="1">
        <v>0</v>
      </c>
      <c r="D7" s="2">
        <f t="shared" si="0"/>
        <v>330</v>
      </c>
      <c r="E7" s="2">
        <f t="shared" si="1"/>
        <v>0</v>
      </c>
      <c r="F7" s="24"/>
    </row>
    <row r="8" spans="1:6" ht="24" customHeight="1" x14ac:dyDescent="0.25">
      <c r="A8" t="s">
        <v>11</v>
      </c>
      <c r="B8" s="9" t="s">
        <v>42</v>
      </c>
      <c r="C8" s="1">
        <v>2</v>
      </c>
      <c r="D8" s="2">
        <f t="shared" si="0"/>
        <v>330</v>
      </c>
      <c r="E8" s="2">
        <f t="shared" si="1"/>
        <v>660</v>
      </c>
      <c r="F8" s="24"/>
    </row>
    <row r="9" spans="1:6" ht="24" customHeight="1" x14ac:dyDescent="0.25">
      <c r="A9" t="s">
        <v>11</v>
      </c>
      <c r="B9" s="9" t="s">
        <v>7</v>
      </c>
      <c r="C9" s="1">
        <v>0</v>
      </c>
      <c r="D9" s="2">
        <f t="shared" si="0"/>
        <v>330</v>
      </c>
      <c r="E9" s="2">
        <f t="shared" si="1"/>
        <v>0</v>
      </c>
      <c r="F9" s="24"/>
    </row>
    <row r="10" spans="1:6" ht="24" customHeight="1" x14ac:dyDescent="0.25">
      <c r="F10" s="7"/>
    </row>
    <row r="12" spans="1:6" ht="24" customHeight="1" x14ac:dyDescent="0.25">
      <c r="C12" s="4">
        <f>SUM(C4:C11)</f>
        <v>22</v>
      </c>
      <c r="D12" s="5"/>
      <c r="E12" s="6">
        <f>SUM(E4:E11)</f>
        <v>7260</v>
      </c>
    </row>
    <row r="18" spans="6:6" ht="24" customHeight="1" x14ac:dyDescent="0.25">
      <c r="F18" t="s">
        <v>81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BF34-7880-49FA-A8FF-07D94F806496}">
  <dimension ref="A1:K21"/>
  <sheetViews>
    <sheetView workbookViewId="0"/>
  </sheetViews>
  <sheetFormatPr defaultRowHeight="13.2" x14ac:dyDescent="0.25"/>
  <cols>
    <col min="1" max="1" width="5.6640625" customWidth="1"/>
    <col min="2" max="2" width="18.33203125" customWidth="1"/>
    <col min="3" max="3" width="41.44140625" bestFit="1" customWidth="1"/>
    <col min="4" max="4" width="11.33203125" bestFit="1" customWidth="1"/>
    <col min="5" max="6" width="15.6640625" customWidth="1"/>
    <col min="7" max="9" width="14.6640625" customWidth="1"/>
  </cols>
  <sheetData>
    <row r="1" spans="1:11" ht="16.5" customHeight="1" x14ac:dyDescent="0.25">
      <c r="B1" s="3"/>
      <c r="C1" s="3"/>
      <c r="D1" s="3"/>
      <c r="E1" s="3"/>
      <c r="F1" s="3"/>
      <c r="G1" s="3"/>
      <c r="H1" s="3"/>
      <c r="I1" s="3"/>
    </row>
    <row r="2" spans="1:11" ht="18.75" customHeight="1" x14ac:dyDescent="0.25">
      <c r="B2" t="s">
        <v>47</v>
      </c>
      <c r="C2" t="s">
        <v>43</v>
      </c>
      <c r="D2" t="s">
        <v>48</v>
      </c>
      <c r="E2" t="s">
        <v>49</v>
      </c>
      <c r="F2" t="s">
        <v>50</v>
      </c>
      <c r="G2" t="s">
        <v>51</v>
      </c>
      <c r="H2" s="16" t="s">
        <v>78</v>
      </c>
      <c r="I2" t="s">
        <v>45</v>
      </c>
    </row>
    <row r="3" spans="1:11" ht="16.5" customHeight="1" x14ac:dyDescent="0.25">
      <c r="H3" s="15">
        <v>330</v>
      </c>
    </row>
    <row r="4" spans="1:11" ht="16.5" customHeight="1" x14ac:dyDescent="0.25">
      <c r="A4" s="11">
        <v>1</v>
      </c>
      <c r="B4" t="s">
        <v>9</v>
      </c>
      <c r="C4" t="s">
        <v>2</v>
      </c>
      <c r="D4" t="s">
        <v>62</v>
      </c>
      <c r="E4" t="s">
        <v>65</v>
      </c>
      <c r="F4" t="s">
        <v>66</v>
      </c>
      <c r="G4">
        <v>1</v>
      </c>
      <c r="H4" s="15">
        <f t="shared" ref="H4:H16" si="0">SUM($H$3)</f>
        <v>330</v>
      </c>
      <c r="I4" s="20">
        <f t="shared" ref="I4:I16" si="1">G4*H4</f>
        <v>330</v>
      </c>
    </row>
    <row r="5" spans="1:11" ht="16.5" customHeight="1" x14ac:dyDescent="0.25">
      <c r="A5" s="11">
        <v>2</v>
      </c>
      <c r="B5" t="s">
        <v>9</v>
      </c>
      <c r="C5" t="s">
        <v>2</v>
      </c>
      <c r="D5" t="s">
        <v>62</v>
      </c>
      <c r="E5" t="s">
        <v>69</v>
      </c>
      <c r="F5" t="s">
        <v>70</v>
      </c>
      <c r="G5">
        <v>2</v>
      </c>
      <c r="H5" s="15">
        <f t="shared" si="0"/>
        <v>330</v>
      </c>
      <c r="I5" s="20">
        <f t="shared" si="1"/>
        <v>660</v>
      </c>
    </row>
    <row r="6" spans="1:11" ht="16.5" customHeight="1" x14ac:dyDescent="0.25">
      <c r="A6" s="11">
        <v>3</v>
      </c>
      <c r="B6" t="s">
        <v>9</v>
      </c>
      <c r="C6" t="s">
        <v>2</v>
      </c>
      <c r="D6" t="s">
        <v>62</v>
      </c>
      <c r="E6" t="s">
        <v>71</v>
      </c>
      <c r="F6" t="s">
        <v>72</v>
      </c>
      <c r="G6">
        <v>2</v>
      </c>
      <c r="H6" s="15">
        <f t="shared" si="0"/>
        <v>330</v>
      </c>
      <c r="I6" s="20">
        <f t="shared" si="1"/>
        <v>660</v>
      </c>
    </row>
    <row r="7" spans="1:11" s="16" customFormat="1" ht="16.5" customHeight="1" x14ac:dyDescent="0.25">
      <c r="A7" s="83">
        <v>4</v>
      </c>
      <c r="B7" s="16" t="s">
        <v>9</v>
      </c>
      <c r="C7" s="84" t="s">
        <v>2</v>
      </c>
      <c r="D7" s="84" t="s">
        <v>59</v>
      </c>
      <c r="E7" s="16" t="s">
        <v>82</v>
      </c>
      <c r="F7" s="16" t="s">
        <v>83</v>
      </c>
      <c r="G7" s="16">
        <v>2</v>
      </c>
      <c r="H7" s="16">
        <f t="shared" si="0"/>
        <v>330</v>
      </c>
      <c r="I7" s="85">
        <f>G7*H7</f>
        <v>660</v>
      </c>
      <c r="K7" s="16" t="s">
        <v>84</v>
      </c>
    </row>
    <row r="8" spans="1:11" s="16" customFormat="1" ht="16.5" customHeight="1" x14ac:dyDescent="0.25">
      <c r="A8" s="83">
        <v>5</v>
      </c>
      <c r="B8" s="16" t="s">
        <v>9</v>
      </c>
      <c r="C8" s="84" t="s">
        <v>2</v>
      </c>
      <c r="D8" s="84" t="s">
        <v>62</v>
      </c>
      <c r="E8" s="16" t="s">
        <v>87</v>
      </c>
      <c r="F8" s="16" t="s">
        <v>88</v>
      </c>
      <c r="G8" s="16">
        <v>1</v>
      </c>
      <c r="H8" s="16">
        <f t="shared" si="0"/>
        <v>330</v>
      </c>
      <c r="I8" s="85">
        <f>G8*H8</f>
        <v>330</v>
      </c>
      <c r="K8" s="16" t="s">
        <v>89</v>
      </c>
    </row>
    <row r="9" spans="1:11" ht="16.5" customHeight="1" x14ac:dyDescent="0.25">
      <c r="A9" s="11">
        <v>6</v>
      </c>
      <c r="B9" t="s">
        <v>9</v>
      </c>
      <c r="C9" t="s">
        <v>3</v>
      </c>
      <c r="D9" t="s">
        <v>52</v>
      </c>
      <c r="E9" t="s">
        <v>55</v>
      </c>
      <c r="F9" t="s">
        <v>56</v>
      </c>
      <c r="G9">
        <v>1</v>
      </c>
      <c r="H9" s="15">
        <f t="shared" si="0"/>
        <v>330</v>
      </c>
      <c r="I9" s="20">
        <f t="shared" si="1"/>
        <v>330</v>
      </c>
    </row>
    <row r="10" spans="1:11" ht="16.5" customHeight="1" x14ac:dyDescent="0.25">
      <c r="A10" s="11">
        <v>7</v>
      </c>
      <c r="B10" t="s">
        <v>9</v>
      </c>
      <c r="C10" t="s">
        <v>3</v>
      </c>
      <c r="D10" t="s">
        <v>52</v>
      </c>
      <c r="E10" t="s">
        <v>53</v>
      </c>
      <c r="F10" t="s">
        <v>54</v>
      </c>
      <c r="G10">
        <v>1</v>
      </c>
      <c r="H10" s="15">
        <f t="shared" si="0"/>
        <v>330</v>
      </c>
      <c r="I10" s="20">
        <f t="shared" si="1"/>
        <v>330</v>
      </c>
    </row>
    <row r="11" spans="1:11" ht="16.5" customHeight="1" x14ac:dyDescent="0.25">
      <c r="A11" s="11">
        <v>8</v>
      </c>
      <c r="B11" t="s">
        <v>9</v>
      </c>
      <c r="C11" t="s">
        <v>3</v>
      </c>
      <c r="D11" t="s">
        <v>62</v>
      </c>
      <c r="E11" t="s">
        <v>63</v>
      </c>
      <c r="F11" t="s">
        <v>64</v>
      </c>
      <c r="G11">
        <v>2</v>
      </c>
      <c r="H11" s="15">
        <f t="shared" si="0"/>
        <v>330</v>
      </c>
      <c r="I11" s="20">
        <f t="shared" si="1"/>
        <v>660</v>
      </c>
    </row>
    <row r="12" spans="1:11" ht="16.5" customHeight="1" x14ac:dyDescent="0.25">
      <c r="A12" s="11">
        <v>9</v>
      </c>
      <c r="B12" t="s">
        <v>9</v>
      </c>
      <c r="C12" t="s">
        <v>3</v>
      </c>
      <c r="D12" t="s">
        <v>75</v>
      </c>
      <c r="E12" t="s">
        <v>76</v>
      </c>
      <c r="F12" t="s">
        <v>77</v>
      </c>
      <c r="G12">
        <v>2</v>
      </c>
      <c r="H12" s="15">
        <f t="shared" si="0"/>
        <v>330</v>
      </c>
      <c r="I12" s="20">
        <f t="shared" si="1"/>
        <v>660</v>
      </c>
    </row>
    <row r="13" spans="1:11" ht="16.5" customHeight="1" x14ac:dyDescent="0.25">
      <c r="A13" s="11">
        <v>10</v>
      </c>
      <c r="B13" t="s">
        <v>9</v>
      </c>
      <c r="C13" t="s">
        <v>3</v>
      </c>
      <c r="D13" t="s">
        <v>52</v>
      </c>
      <c r="E13" t="s">
        <v>57</v>
      </c>
      <c r="F13" t="s">
        <v>58</v>
      </c>
      <c r="G13">
        <v>3</v>
      </c>
      <c r="H13" s="15">
        <f t="shared" si="0"/>
        <v>330</v>
      </c>
      <c r="I13" s="20">
        <f t="shared" si="1"/>
        <v>990</v>
      </c>
    </row>
    <row r="14" spans="1:11" ht="16.5" customHeight="1" x14ac:dyDescent="0.25">
      <c r="A14" s="11">
        <v>11</v>
      </c>
      <c r="B14" t="s">
        <v>9</v>
      </c>
      <c r="C14" t="s">
        <v>3</v>
      </c>
      <c r="D14" t="s">
        <v>62</v>
      </c>
      <c r="E14" t="s">
        <v>73</v>
      </c>
      <c r="F14" t="s">
        <v>74</v>
      </c>
      <c r="G14">
        <v>3</v>
      </c>
      <c r="H14" s="15">
        <f t="shared" si="0"/>
        <v>330</v>
      </c>
      <c r="I14" s="20">
        <f t="shared" si="1"/>
        <v>990</v>
      </c>
    </row>
    <row r="15" spans="1:11" ht="16.5" customHeight="1" x14ac:dyDescent="0.25">
      <c r="A15" s="11">
        <v>12</v>
      </c>
      <c r="B15" t="s">
        <v>11</v>
      </c>
      <c r="C15" t="s">
        <v>42</v>
      </c>
      <c r="D15" t="s">
        <v>62</v>
      </c>
      <c r="E15" t="s">
        <v>67</v>
      </c>
      <c r="F15" t="s">
        <v>68</v>
      </c>
      <c r="G15">
        <v>1</v>
      </c>
      <c r="H15" s="15">
        <f t="shared" si="0"/>
        <v>330</v>
      </c>
      <c r="I15" s="20">
        <f t="shared" si="1"/>
        <v>330</v>
      </c>
    </row>
    <row r="16" spans="1:11" ht="16.5" customHeight="1" x14ac:dyDescent="0.25">
      <c r="A16" s="11">
        <v>13</v>
      </c>
      <c r="B16" t="s">
        <v>11</v>
      </c>
      <c r="C16" t="s">
        <v>42</v>
      </c>
      <c r="D16" t="s">
        <v>59</v>
      </c>
      <c r="E16" t="s">
        <v>60</v>
      </c>
      <c r="F16" t="s">
        <v>61</v>
      </c>
      <c r="G16">
        <v>1</v>
      </c>
      <c r="H16" s="15">
        <f t="shared" si="0"/>
        <v>330</v>
      </c>
      <c r="I16" s="20">
        <f t="shared" si="1"/>
        <v>330</v>
      </c>
    </row>
    <row r="18" spans="1:9" ht="16.5" customHeight="1" x14ac:dyDescent="0.25">
      <c r="A18" s="11"/>
    </row>
    <row r="21" spans="1:9" ht="20.100000000000001" customHeight="1" x14ac:dyDescent="0.25">
      <c r="G21" s="21">
        <f>SUM(G4:G20)</f>
        <v>22</v>
      </c>
      <c r="H21" s="21"/>
      <c r="I21" s="23">
        <f>SUM(I4:I20)</f>
        <v>7260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56F7A-8E71-4404-9E1B-0F187555B40C}">
  <dimension ref="A1:I7"/>
  <sheetViews>
    <sheetView workbookViewId="0"/>
  </sheetViews>
  <sheetFormatPr defaultRowHeight="13.2" x14ac:dyDescent="0.25"/>
  <cols>
    <col min="1" max="1" width="5.6640625" style="11" customWidth="1"/>
    <col min="2" max="2" width="15.6640625" customWidth="1"/>
    <col min="3" max="3" width="22.6640625" style="9" customWidth="1"/>
    <col min="4" max="4" width="10.6640625" style="9" customWidth="1"/>
    <col min="5" max="6" width="15.6640625" customWidth="1"/>
    <col min="7" max="9" width="14.6640625" customWidth="1"/>
  </cols>
  <sheetData>
    <row r="1" spans="1:9" ht="16.5" customHeight="1" x14ac:dyDescent="0.25">
      <c r="B1" s="3"/>
      <c r="E1" s="3"/>
      <c r="F1" s="3"/>
      <c r="G1" s="3"/>
      <c r="H1" s="3"/>
      <c r="I1" s="3"/>
    </row>
    <row r="2" spans="1:9" ht="18.75" customHeight="1" x14ac:dyDescent="0.25">
      <c r="B2" t="s">
        <v>47</v>
      </c>
      <c r="C2" s="9" t="s">
        <v>43</v>
      </c>
      <c r="D2" s="9" t="s">
        <v>48</v>
      </c>
      <c r="E2" t="s">
        <v>49</v>
      </c>
      <c r="F2" t="s">
        <v>50</v>
      </c>
      <c r="G2" t="s">
        <v>51</v>
      </c>
      <c r="H2" s="7" t="s">
        <v>78</v>
      </c>
      <c r="I2" t="s">
        <v>45</v>
      </c>
    </row>
    <row r="3" spans="1:9" ht="16.5" customHeight="1" x14ac:dyDescent="0.25">
      <c r="H3">
        <v>330</v>
      </c>
    </row>
    <row r="4" spans="1:9" ht="16.5" customHeight="1" x14ac:dyDescent="0.25">
      <c r="A4" s="11">
        <v>1</v>
      </c>
      <c r="H4">
        <f>SUM($H$3)</f>
        <v>330</v>
      </c>
      <c r="I4" s="8">
        <f>G4*H4</f>
        <v>0</v>
      </c>
    </row>
    <row r="7" spans="1:9" ht="20.100000000000001" customHeight="1" x14ac:dyDescent="0.25">
      <c r="G7" s="5">
        <f>SUM(G4:G6)</f>
        <v>0</v>
      </c>
      <c r="H7" s="5"/>
      <c r="I7" s="10">
        <f>SUM(I4:I6)</f>
        <v>0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AAC24-DE04-4232-9601-842FE4F1EBF6}">
  <dimension ref="A1:K18"/>
  <sheetViews>
    <sheetView workbookViewId="0"/>
  </sheetViews>
  <sheetFormatPr defaultColWidth="9.109375" defaultRowHeight="13.2" x14ac:dyDescent="0.25"/>
  <cols>
    <col min="1" max="1" width="5.6640625" style="12" customWidth="1"/>
    <col min="2" max="2" width="15.6640625" style="15" customWidth="1"/>
    <col min="3" max="3" width="22.6640625" style="14" customWidth="1"/>
    <col min="4" max="4" width="10.6640625" style="14" customWidth="1"/>
    <col min="5" max="6" width="15.6640625" style="15" customWidth="1"/>
    <col min="7" max="7" width="23.6640625" style="15" bestFit="1" customWidth="1"/>
    <col min="8" max="10" width="14.6640625" style="15" customWidth="1"/>
    <col min="11" max="11" width="29.33203125" style="15" bestFit="1" customWidth="1"/>
    <col min="12" max="12" width="23.5546875" style="15" bestFit="1" customWidth="1"/>
    <col min="13" max="16384" width="9.109375" style="15"/>
  </cols>
  <sheetData>
    <row r="1" spans="1:11" ht="16.5" customHeight="1" x14ac:dyDescent="0.25">
      <c r="B1" s="13"/>
      <c r="E1" s="13"/>
      <c r="F1" s="13"/>
      <c r="G1" s="13"/>
      <c r="H1" s="13"/>
      <c r="I1" s="13"/>
      <c r="J1" s="13"/>
    </row>
    <row r="2" spans="1:11" ht="18.75" customHeight="1" x14ac:dyDescent="0.25">
      <c r="B2" s="15" t="s">
        <v>47</v>
      </c>
      <c r="C2" s="14" t="s">
        <v>43</v>
      </c>
      <c r="D2" s="14" t="s">
        <v>48</v>
      </c>
      <c r="E2" s="15" t="s">
        <v>49</v>
      </c>
      <c r="F2" s="15" t="s">
        <v>50</v>
      </c>
      <c r="H2" s="15" t="s">
        <v>51</v>
      </c>
      <c r="I2" s="16" t="s">
        <v>78</v>
      </c>
      <c r="J2" s="15" t="s">
        <v>45</v>
      </c>
    </row>
    <row r="3" spans="1:11" ht="16.5" customHeight="1" x14ac:dyDescent="0.25">
      <c r="I3" s="15">
        <v>330</v>
      </c>
    </row>
    <row r="4" spans="1:11" ht="16.5" customHeight="1" x14ac:dyDescent="0.25">
      <c r="A4" s="12">
        <v>1</v>
      </c>
      <c r="B4" s="15" t="s">
        <v>9</v>
      </c>
      <c r="C4" s="14" t="s">
        <v>2</v>
      </c>
      <c r="D4" s="14" t="s">
        <v>62</v>
      </c>
      <c r="E4" s="15" t="s">
        <v>65</v>
      </c>
      <c r="F4" s="15" t="s">
        <v>66</v>
      </c>
      <c r="G4" s="22" t="str">
        <f t="shared" ref="G4:G14" si="0">D4&amp;E4&amp;" "&amp;F4</f>
        <v>นายทวีศักดิ์ แก้วประดับ</v>
      </c>
      <c r="H4" s="15">
        <v>1</v>
      </c>
      <c r="I4" s="15">
        <f t="shared" ref="I4:I14" si="1">SUM($I$3)</f>
        <v>330</v>
      </c>
      <c r="J4" s="17">
        <f t="shared" ref="J4:J14" si="2">H4*I4</f>
        <v>330</v>
      </c>
    </row>
    <row r="5" spans="1:11" ht="16.5" customHeight="1" x14ac:dyDescent="0.25">
      <c r="A5" s="12">
        <v>2</v>
      </c>
      <c r="B5" s="15" t="s">
        <v>9</v>
      </c>
      <c r="C5" s="14" t="s">
        <v>2</v>
      </c>
      <c r="D5" s="14" t="s">
        <v>62</v>
      </c>
      <c r="E5" s="15" t="s">
        <v>69</v>
      </c>
      <c r="F5" s="15" t="s">
        <v>70</v>
      </c>
      <c r="G5" s="22" t="str">
        <f t="shared" si="0"/>
        <v>นายชาญชัย ใบโพธิ์</v>
      </c>
      <c r="H5" s="15">
        <v>2</v>
      </c>
      <c r="I5" s="15">
        <f t="shared" si="1"/>
        <v>330</v>
      </c>
      <c r="J5" s="17">
        <f t="shared" si="2"/>
        <v>660</v>
      </c>
    </row>
    <row r="6" spans="1:11" ht="16.5" customHeight="1" x14ac:dyDescent="0.25">
      <c r="A6" s="12">
        <v>3</v>
      </c>
      <c r="B6" s="15" t="s">
        <v>9</v>
      </c>
      <c r="C6" s="14" t="s">
        <v>2</v>
      </c>
      <c r="D6" s="14" t="s">
        <v>62</v>
      </c>
      <c r="E6" s="15" t="s">
        <v>71</v>
      </c>
      <c r="F6" s="15" t="s">
        <v>72</v>
      </c>
      <c r="G6" s="22" t="str">
        <f t="shared" si="0"/>
        <v>นายพิราม ภารังกูล</v>
      </c>
      <c r="H6" s="15">
        <v>2</v>
      </c>
      <c r="I6" s="15">
        <f t="shared" si="1"/>
        <v>330</v>
      </c>
      <c r="J6" s="17">
        <f t="shared" si="2"/>
        <v>660</v>
      </c>
    </row>
    <row r="7" spans="1:11" s="79" customFormat="1" ht="16.5" customHeight="1" x14ac:dyDescent="0.25">
      <c r="A7" s="78">
        <v>4</v>
      </c>
      <c r="B7" s="79" t="s">
        <v>9</v>
      </c>
      <c r="C7" s="80" t="s">
        <v>2</v>
      </c>
      <c r="D7" s="80" t="s">
        <v>59</v>
      </c>
      <c r="E7" s="79" t="s">
        <v>82</v>
      </c>
      <c r="F7" s="79" t="s">
        <v>83</v>
      </c>
      <c r="G7" s="81" t="str">
        <f>D7&amp;E7&amp;" "&amp;F7</f>
        <v>นางสาววราภรณ์ แผ่นฟ้า</v>
      </c>
      <c r="H7" s="79">
        <v>2</v>
      </c>
      <c r="I7" s="79">
        <f t="shared" si="1"/>
        <v>330</v>
      </c>
      <c r="J7" s="82">
        <f>H7*I7</f>
        <v>660</v>
      </c>
      <c r="K7" s="79" t="s">
        <v>84</v>
      </c>
    </row>
    <row r="8" spans="1:11" s="79" customFormat="1" ht="16.5" customHeight="1" x14ac:dyDescent="0.25">
      <c r="A8" s="78">
        <v>5</v>
      </c>
      <c r="B8" s="79" t="s">
        <v>9</v>
      </c>
      <c r="C8" s="80" t="s">
        <v>2</v>
      </c>
      <c r="D8" s="80" t="s">
        <v>62</v>
      </c>
      <c r="E8" s="79" t="s">
        <v>90</v>
      </c>
      <c r="F8" s="79" t="s">
        <v>88</v>
      </c>
      <c r="G8" s="81" t="str">
        <f>D8&amp;E8&amp;" "&amp;F8</f>
        <v>นายรณกร วิกรรัตน์</v>
      </c>
      <c r="H8" s="79">
        <v>1</v>
      </c>
      <c r="I8" s="79">
        <f t="shared" si="1"/>
        <v>330</v>
      </c>
      <c r="J8" s="82">
        <f>H8*I8</f>
        <v>330</v>
      </c>
      <c r="K8" s="79" t="s">
        <v>89</v>
      </c>
    </row>
    <row r="9" spans="1:11" ht="16.5" customHeight="1" x14ac:dyDescent="0.25">
      <c r="A9" s="12">
        <v>6</v>
      </c>
      <c r="B9" s="15" t="s">
        <v>9</v>
      </c>
      <c r="C9" s="14" t="s">
        <v>3</v>
      </c>
      <c r="D9" s="14" t="s">
        <v>52</v>
      </c>
      <c r="E9" s="15" t="s">
        <v>55</v>
      </c>
      <c r="F9" s="15" t="s">
        <v>56</v>
      </c>
      <c r="G9" s="22" t="str">
        <f t="shared" si="0"/>
        <v>นางฉัตรพร คริสต์รักษา</v>
      </c>
      <c r="H9" s="15">
        <v>1</v>
      </c>
      <c r="I9" s="15">
        <f t="shared" si="1"/>
        <v>330</v>
      </c>
      <c r="J9" s="17">
        <f t="shared" si="2"/>
        <v>330</v>
      </c>
    </row>
    <row r="10" spans="1:11" ht="16.5" customHeight="1" x14ac:dyDescent="0.25">
      <c r="A10" s="12">
        <v>7</v>
      </c>
      <c r="B10" s="15" t="s">
        <v>9</v>
      </c>
      <c r="C10" s="14" t="s">
        <v>3</v>
      </c>
      <c r="D10" s="14" t="s">
        <v>52</v>
      </c>
      <c r="E10" s="15" t="s">
        <v>53</v>
      </c>
      <c r="F10" s="15" t="s">
        <v>54</v>
      </c>
      <c r="G10" s="22" t="str">
        <f t="shared" si="0"/>
        <v>นางศิริเนตร สิงห์ช่างชัย</v>
      </c>
      <c r="H10" s="15">
        <v>1</v>
      </c>
      <c r="I10" s="15">
        <f t="shared" si="1"/>
        <v>330</v>
      </c>
      <c r="J10" s="17">
        <f t="shared" si="2"/>
        <v>330</v>
      </c>
    </row>
    <row r="11" spans="1:11" ht="16.5" customHeight="1" x14ac:dyDescent="0.25">
      <c r="A11" s="12">
        <v>8</v>
      </c>
      <c r="B11" s="15" t="s">
        <v>9</v>
      </c>
      <c r="C11" s="14" t="s">
        <v>3</v>
      </c>
      <c r="D11" s="14" t="s">
        <v>62</v>
      </c>
      <c r="E11" s="15" t="s">
        <v>63</v>
      </c>
      <c r="F11" s="15" t="s">
        <v>64</v>
      </c>
      <c r="G11" s="22" t="str">
        <f t="shared" si="0"/>
        <v>นายสมบูรณ์ โสภา</v>
      </c>
      <c r="H11" s="15">
        <v>2</v>
      </c>
      <c r="I11" s="15">
        <f t="shared" si="1"/>
        <v>330</v>
      </c>
      <c r="J11" s="17">
        <f t="shared" si="2"/>
        <v>660</v>
      </c>
    </row>
    <row r="12" spans="1:11" ht="16.5" customHeight="1" x14ac:dyDescent="0.25">
      <c r="A12" s="12">
        <v>9</v>
      </c>
      <c r="B12" s="15" t="s">
        <v>9</v>
      </c>
      <c r="C12" s="14" t="s">
        <v>3</v>
      </c>
      <c r="D12" s="14" t="s">
        <v>75</v>
      </c>
      <c r="E12" s="15" t="s">
        <v>76</v>
      </c>
      <c r="F12" s="15" t="s">
        <v>77</v>
      </c>
      <c r="G12" s="22" t="str">
        <f t="shared" si="0"/>
        <v>ว่าที่ ร.ต.หญิงสุภารัตน์ ช่างล้อ</v>
      </c>
      <c r="H12" s="15">
        <v>2</v>
      </c>
      <c r="I12" s="15">
        <f t="shared" si="1"/>
        <v>330</v>
      </c>
      <c r="J12" s="17">
        <f t="shared" si="2"/>
        <v>660</v>
      </c>
    </row>
    <row r="13" spans="1:11" ht="16.5" customHeight="1" x14ac:dyDescent="0.25">
      <c r="A13" s="12">
        <v>10</v>
      </c>
      <c r="B13" s="15" t="s">
        <v>9</v>
      </c>
      <c r="C13" s="14" t="s">
        <v>3</v>
      </c>
      <c r="D13" s="14" t="s">
        <v>52</v>
      </c>
      <c r="E13" s="15" t="s">
        <v>57</v>
      </c>
      <c r="F13" s="15" t="s">
        <v>58</v>
      </c>
      <c r="G13" s="22" t="str">
        <f t="shared" si="0"/>
        <v>นางทิฆัมพร วาสิทธิ์</v>
      </c>
      <c r="H13" s="15">
        <v>3</v>
      </c>
      <c r="I13" s="15">
        <f t="shared" si="1"/>
        <v>330</v>
      </c>
      <c r="J13" s="17">
        <f t="shared" si="2"/>
        <v>990</v>
      </c>
    </row>
    <row r="14" spans="1:11" ht="16.5" customHeight="1" x14ac:dyDescent="0.25">
      <c r="A14" s="12">
        <v>11</v>
      </c>
      <c r="B14" s="15" t="s">
        <v>9</v>
      </c>
      <c r="C14" s="14" t="s">
        <v>3</v>
      </c>
      <c r="D14" s="14" t="s">
        <v>62</v>
      </c>
      <c r="E14" s="15" t="s">
        <v>73</v>
      </c>
      <c r="F14" s="15" t="s">
        <v>74</v>
      </c>
      <c r="G14" s="22" t="str">
        <f t="shared" si="0"/>
        <v>นายนราชิต คุณยศยิ่ง</v>
      </c>
      <c r="H14" s="15">
        <v>3</v>
      </c>
      <c r="I14" s="15">
        <f t="shared" si="1"/>
        <v>330</v>
      </c>
      <c r="J14" s="17">
        <f t="shared" si="2"/>
        <v>990</v>
      </c>
    </row>
    <row r="15" spans="1:11" ht="16.5" customHeight="1" x14ac:dyDescent="0.25"/>
    <row r="18" spans="8:10" ht="20.100000000000001" customHeight="1" x14ac:dyDescent="0.25">
      <c r="H18" s="18">
        <f>SUM(H4:H17)</f>
        <v>20</v>
      </c>
      <c r="I18" s="18"/>
      <c r="J18" s="19">
        <f>SUM(J4:J17)</f>
        <v>6600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40D2F-932B-4CBB-9357-6A27D10D5D98}">
  <dimension ref="A1:I7"/>
  <sheetViews>
    <sheetView workbookViewId="0"/>
  </sheetViews>
  <sheetFormatPr defaultRowHeight="13.2" x14ac:dyDescent="0.25"/>
  <cols>
    <col min="1" max="1" width="5.6640625" style="11" customWidth="1"/>
    <col min="2" max="2" width="15.6640625" customWidth="1"/>
    <col min="3" max="3" width="22.6640625" style="9" customWidth="1"/>
    <col min="4" max="4" width="10.6640625" style="9" customWidth="1"/>
    <col min="5" max="6" width="15.6640625" customWidth="1"/>
    <col min="7" max="9" width="14.6640625" customWidth="1"/>
  </cols>
  <sheetData>
    <row r="1" spans="1:9" ht="16.5" customHeight="1" x14ac:dyDescent="0.25">
      <c r="B1" s="3"/>
      <c r="E1" s="3"/>
      <c r="F1" s="3"/>
      <c r="G1" s="3"/>
      <c r="H1" s="3"/>
      <c r="I1" s="3"/>
    </row>
    <row r="2" spans="1:9" ht="18.75" customHeight="1" x14ac:dyDescent="0.25">
      <c r="B2" t="s">
        <v>47</v>
      </c>
      <c r="C2" s="9" t="s">
        <v>43</v>
      </c>
      <c r="D2" s="9" t="s">
        <v>48</v>
      </c>
      <c r="E2" t="s">
        <v>49</v>
      </c>
      <c r="F2" t="s">
        <v>50</v>
      </c>
      <c r="G2" t="s">
        <v>51</v>
      </c>
      <c r="H2" s="7" t="s">
        <v>78</v>
      </c>
      <c r="I2" t="s">
        <v>45</v>
      </c>
    </row>
    <row r="3" spans="1:9" ht="16.5" customHeight="1" x14ac:dyDescent="0.25">
      <c r="H3">
        <v>330</v>
      </c>
    </row>
    <row r="4" spans="1:9" ht="16.5" customHeight="1" x14ac:dyDescent="0.25">
      <c r="A4" s="11">
        <v>1</v>
      </c>
      <c r="B4" t="s">
        <v>10</v>
      </c>
      <c r="C4" s="9" t="s">
        <v>4</v>
      </c>
      <c r="H4">
        <f>SUM($H$3)</f>
        <v>330</v>
      </c>
      <c r="I4" s="8">
        <f>G4*H4</f>
        <v>0</v>
      </c>
    </row>
    <row r="7" spans="1:9" ht="20.100000000000001" customHeight="1" x14ac:dyDescent="0.25">
      <c r="G7" s="5">
        <f>SUM(G4:G6)</f>
        <v>0</v>
      </c>
      <c r="H7" s="5">
        <f>SUM(H4:H6)</f>
        <v>330</v>
      </c>
      <c r="I7" s="10">
        <f>SUM(I4:I6)</f>
        <v>0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468B-D15F-4679-9BEC-566B690C4C27}">
  <dimension ref="A1:I12"/>
  <sheetViews>
    <sheetView workbookViewId="0"/>
  </sheetViews>
  <sheetFormatPr defaultRowHeight="13.2" x14ac:dyDescent="0.25"/>
  <cols>
    <col min="1" max="1" width="5.6640625" style="11" customWidth="1"/>
    <col min="2" max="2" width="15.6640625" customWidth="1"/>
    <col min="3" max="3" width="22.6640625" style="9" customWidth="1"/>
    <col min="4" max="4" width="10.6640625" style="9" customWidth="1"/>
    <col min="5" max="6" width="15.6640625" customWidth="1"/>
    <col min="7" max="9" width="14.6640625" customWidth="1"/>
  </cols>
  <sheetData>
    <row r="1" spans="1:9" ht="16.5" customHeight="1" x14ac:dyDescent="0.25">
      <c r="B1" s="3"/>
      <c r="E1" s="3"/>
      <c r="F1" s="3"/>
      <c r="G1" s="3"/>
      <c r="H1" s="3"/>
      <c r="I1" s="3"/>
    </row>
    <row r="2" spans="1:9" ht="18.75" customHeight="1" x14ac:dyDescent="0.25">
      <c r="B2" t="s">
        <v>47</v>
      </c>
      <c r="C2" s="9" t="s">
        <v>43</v>
      </c>
      <c r="D2" s="9" t="s">
        <v>48</v>
      </c>
      <c r="E2" t="s">
        <v>49</v>
      </c>
      <c r="F2" t="s">
        <v>50</v>
      </c>
      <c r="G2" t="s">
        <v>51</v>
      </c>
      <c r="H2" s="7" t="s">
        <v>78</v>
      </c>
      <c r="I2" t="s">
        <v>45</v>
      </c>
    </row>
    <row r="3" spans="1:9" ht="16.5" customHeight="1" x14ac:dyDescent="0.25">
      <c r="H3">
        <v>330</v>
      </c>
    </row>
    <row r="4" spans="1:9" ht="16.5" customHeight="1" x14ac:dyDescent="0.25">
      <c r="A4" s="11">
        <v>1</v>
      </c>
      <c r="B4" t="s">
        <v>11</v>
      </c>
      <c r="C4" s="9" t="s">
        <v>42</v>
      </c>
      <c r="D4" s="9" t="s">
        <v>62</v>
      </c>
      <c r="E4" t="s">
        <v>67</v>
      </c>
      <c r="F4" t="s">
        <v>68</v>
      </c>
      <c r="G4">
        <v>1</v>
      </c>
      <c r="H4">
        <f>SUM($H$3)</f>
        <v>330</v>
      </c>
      <c r="I4" s="8">
        <f>G4*H4</f>
        <v>330</v>
      </c>
    </row>
    <row r="5" spans="1:9" ht="16.5" customHeight="1" x14ac:dyDescent="0.25">
      <c r="A5" s="11">
        <v>2</v>
      </c>
      <c r="B5" t="s">
        <v>11</v>
      </c>
      <c r="C5" s="9" t="s">
        <v>42</v>
      </c>
      <c r="D5" s="9" t="s">
        <v>59</v>
      </c>
      <c r="E5" t="s">
        <v>60</v>
      </c>
      <c r="F5" t="s">
        <v>61</v>
      </c>
      <c r="G5">
        <v>1</v>
      </c>
      <c r="H5">
        <f>SUM($H$3)</f>
        <v>330</v>
      </c>
      <c r="I5" s="8">
        <f>G5*H5</f>
        <v>330</v>
      </c>
    </row>
    <row r="9" spans="1:9" ht="16.5" customHeight="1" x14ac:dyDescent="0.25">
      <c r="I9" s="8"/>
    </row>
    <row r="12" spans="1:9" ht="20.100000000000001" customHeight="1" x14ac:dyDescent="0.25">
      <c r="G12" s="5">
        <f>SUM(G4:G11)</f>
        <v>2</v>
      </c>
      <c r="H12" s="5"/>
      <c r="I12" s="10">
        <f>SUM(I4:I11)</f>
        <v>660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รายการเปลี่ยนแปลง</vt:lpstr>
      <vt:lpstr>งบ-เงิน</vt:lpstr>
      <vt:lpstr>งบ-คน</vt:lpstr>
      <vt:lpstr>ฝาง</vt:lpstr>
      <vt:lpstr>เมือง</vt:lpstr>
      <vt:lpstr>สันกำแพง</vt:lpstr>
      <vt:lpstr>สันป่าตอง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2026-07-22T03:29:03Z</cp:lastPrinted>
  <dcterms:created xsi:type="dcterms:W3CDTF">2011-04-26T10:24:33Z</dcterms:created>
  <dcterms:modified xsi:type="dcterms:W3CDTF">2026-07-23T08:06:48Z</dcterms:modified>
</cp:coreProperties>
</file>