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ประจำ-ขึ้น\"/>
    </mc:Choice>
  </mc:AlternateContent>
  <xr:revisionPtr revIDLastSave="0" documentId="8_{EC814504-B1F2-40A1-9CEE-6A2D35538904}" xr6:coauthVersionLast="47" xr6:coauthVersionMax="47" xr10:uidLastSave="{00000000-0000-0000-0000-000000000000}"/>
  <bookViews>
    <workbookView xWindow="-108" yWindow="-108" windowWidth="23256" windowHeight="12456" xr2:uid="{8769F96F-7190-4A25-8F2B-003BD6BAE0CE}"/>
  </bookViews>
  <sheets>
    <sheet name="รายการเปลี่ยนแปลง" sheetId="8" r:id="rId1"/>
    <sheet name="งบ-เงิน" sheetId="10" r:id="rId2"/>
    <sheet name="งบ-คน" sheetId="11" r:id="rId3"/>
    <sheet name="เมือง-บำนาญ" sheetId="4" r:id="rId4"/>
    <sheet name="เมือง-ประจำการ" sheetId="9" r:id="rId5"/>
    <sheet name="ฝาง" sheetId="1" r:id="rId6"/>
    <sheet name="แม่อาย" sheetId="5" r:id="rId7"/>
    <sheet name="หางดง" sheetId="3" r:id="rId8"/>
  </sheets>
  <definedNames>
    <definedName name="_xlnm.Print_Titles" localSheetId="0">รายการเปลี่ยนแปลง!$7:$8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1" l="1"/>
  <c r="K5" i="11"/>
  <c r="I6" i="11"/>
  <c r="K6" i="11"/>
  <c r="I7" i="11"/>
  <c r="K7" i="11"/>
  <c r="I8" i="11"/>
  <c r="K8" i="11"/>
  <c r="I9" i="11"/>
  <c r="K9" i="11"/>
  <c r="I10" i="11"/>
  <c r="K10" i="11"/>
  <c r="I11" i="11"/>
  <c r="K11" i="11"/>
  <c r="I12" i="11"/>
  <c r="K12" i="11"/>
  <c r="I13" i="11"/>
  <c r="K13" i="11"/>
  <c r="I14" i="11"/>
  <c r="K14" i="11"/>
  <c r="I15" i="11"/>
  <c r="K15" i="11"/>
  <c r="I16" i="11"/>
  <c r="K16" i="11"/>
  <c r="I17" i="11"/>
  <c r="K17" i="11"/>
  <c r="I18" i="11"/>
  <c r="K18" i="11"/>
  <c r="I19" i="11"/>
  <c r="K19" i="11"/>
  <c r="I20" i="11"/>
  <c r="K20" i="11"/>
  <c r="I21" i="11"/>
  <c r="K21" i="11"/>
  <c r="I22" i="11"/>
  <c r="K22" i="11"/>
  <c r="I23" i="11"/>
  <c r="K23" i="11"/>
  <c r="I24" i="11"/>
  <c r="K24" i="11"/>
  <c r="H21" i="4"/>
  <c r="J21" i="4"/>
  <c r="J27" i="11"/>
  <c r="E11" i="10"/>
  <c r="H20" i="4"/>
  <c r="J20" i="4"/>
  <c r="H19" i="4"/>
  <c r="J19" i="4"/>
  <c r="H4" i="9"/>
  <c r="I4" i="9"/>
  <c r="I8" i="9"/>
  <c r="H27" i="11"/>
  <c r="H29" i="8"/>
  <c r="I29" i="8"/>
  <c r="G29" i="8"/>
  <c r="G24" i="4"/>
  <c r="H18" i="4"/>
  <c r="J18" i="4"/>
  <c r="H17" i="4"/>
  <c r="J17" i="4"/>
  <c r="H16" i="4"/>
  <c r="J16" i="4"/>
  <c r="H15" i="4"/>
  <c r="J15" i="4"/>
  <c r="H13" i="4"/>
  <c r="J13" i="4"/>
  <c r="H14" i="4"/>
  <c r="J14" i="4"/>
  <c r="H12" i="4"/>
  <c r="J12" i="4"/>
  <c r="H11" i="4"/>
  <c r="J11" i="4"/>
  <c r="H10" i="4"/>
  <c r="J10" i="4"/>
  <c r="H9" i="4"/>
  <c r="J9" i="4"/>
  <c r="H8" i="4"/>
  <c r="J8" i="4"/>
  <c r="H7" i="4"/>
  <c r="J7" i="4"/>
  <c r="H6" i="4"/>
  <c r="J6" i="4"/>
  <c r="H5" i="4"/>
  <c r="J5" i="4"/>
  <c r="H4" i="4"/>
  <c r="J4" i="4"/>
  <c r="G8" i="9"/>
  <c r="G7" i="3"/>
  <c r="H4" i="3"/>
  <c r="I4" i="3"/>
  <c r="I7" i="3"/>
  <c r="G8" i="5"/>
  <c r="I8" i="5"/>
  <c r="G7" i="1"/>
  <c r="H4" i="1"/>
  <c r="I4" i="1"/>
  <c r="I7" i="1"/>
  <c r="I4" i="11"/>
  <c r="K4" i="11"/>
  <c r="C11" i="10"/>
  <c r="D8" i="10"/>
  <c r="F8" i="10"/>
  <c r="D7" i="10"/>
  <c r="F7" i="10"/>
  <c r="D5" i="10"/>
  <c r="F5" i="10"/>
  <c r="D4" i="10"/>
  <c r="F4" i="10"/>
  <c r="F11" i="10"/>
  <c r="D6" i="10"/>
  <c r="F6" i="10"/>
  <c r="J26" i="8"/>
  <c r="J25" i="8"/>
  <c r="J23" i="8"/>
  <c r="J29" i="8"/>
  <c r="J24" i="8"/>
  <c r="J27" i="8"/>
  <c r="I20" i="8"/>
  <c r="J24" i="4"/>
  <c r="K27" i="11"/>
</calcChain>
</file>

<file path=xl/sharedStrings.xml><?xml version="1.0" encoding="utf-8"?>
<sst xmlns="http://schemas.openxmlformats.org/spreadsheetml/2006/main" count="364" uniqueCount="109">
  <si>
    <t>ข้าราชการบำนาญ</t>
  </si>
  <si>
    <t>ที่</t>
  </si>
  <si>
    <t>หน่วย  องค์การบริหารส่วนจังหวัดเชียงใหม่</t>
  </si>
  <si>
    <t>แม่อายวิทยาคม</t>
  </si>
  <si>
    <t>บ้านต้นแก้วผดุงวิทยา</t>
  </si>
  <si>
    <t>อำเภอ</t>
  </si>
  <si>
    <t>หน่วยงาน</t>
  </si>
  <si>
    <t>ฝาง</t>
  </si>
  <si>
    <t>เมืองเชียงใหม่</t>
  </si>
  <si>
    <t>แม่อาย</t>
  </si>
  <si>
    <t>หางดง</t>
  </si>
  <si>
    <t>ข้อมูลการเปลี่ยนแปลงจำนวนสมาชิก ส.พ.ค.จังหวัดเชียงใหม่</t>
  </si>
  <si>
    <t>ชื่อ - สกุล</t>
  </si>
  <si>
    <t>ลด</t>
  </si>
  <si>
    <t>สถานศึกษา</t>
  </si>
  <si>
    <t>หน่วย</t>
  </si>
  <si>
    <t>สังกัดเดิม /</t>
  </si>
  <si>
    <t>ตั้งแต่</t>
  </si>
  <si>
    <t>สังกัดใหม่</t>
  </si>
  <si>
    <t>งวด</t>
  </si>
  <si>
    <t>สมัคร</t>
  </si>
  <si>
    <t>สพค</t>
  </si>
  <si>
    <t>อบจ</t>
  </si>
  <si>
    <t>เพิ่ม /</t>
  </si>
  <si>
    <t>ด้วยเหตุ</t>
  </si>
  <si>
    <t>ตาย</t>
  </si>
  <si>
    <t>ลาออก</t>
  </si>
  <si>
    <t>ขาดส่ง</t>
  </si>
  <si>
    <t>รายการเปลี่ยนแปลง</t>
  </si>
  <si>
    <t>ย้ายออก</t>
  </si>
  <si>
    <t>ย้ายเข้า</t>
  </si>
  <si>
    <t>คืนสภาพ</t>
  </si>
  <si>
    <t>ข้าราชการประจำ</t>
  </si>
  <si>
    <t>เพิ่ม</t>
  </si>
  <si>
    <t>หมายเหตุ</t>
  </si>
  <si>
    <t>ฝากหัก / อื่น</t>
  </si>
  <si>
    <t>บ้านแม่งอนขี้เหล็ก</t>
  </si>
  <si>
    <t>ปรับ-เพิ่ม</t>
  </si>
  <si>
    <t>ปรับ-ลด</t>
  </si>
  <si>
    <t>โรงเรียนบ้านแม่งอนขี้เหล็ก</t>
  </si>
  <si>
    <t>ข้าราชการประจำการ</t>
  </si>
  <si>
    <t>โรงเรียนแม่อายวิทยาคม</t>
  </si>
  <si>
    <t>โรงเรียนต้นแก้วผดุงพิทยาลัย</t>
  </si>
  <si>
    <t xml:space="preserve">    รวมยอด</t>
  </si>
  <si>
    <t>txt_amphur</t>
  </si>
  <si>
    <t>txt_office</t>
  </si>
  <si>
    <t>CT</t>
  </si>
  <si>
    <t>Amount</t>
  </si>
  <si>
    <t>AmountPay</t>
  </si>
  <si>
    <t>txt_rank</t>
  </si>
  <si>
    <t>txt_firstname</t>
  </si>
  <si>
    <t>txt_lastname</t>
  </si>
  <si>
    <t>CountMember</t>
  </si>
  <si>
    <t>สพค / รายเดือน</t>
  </si>
  <si>
    <t>นางสาว</t>
  </si>
  <si>
    <t>ศศิวรรณ</t>
  </si>
  <si>
    <t>คำก้อน</t>
  </si>
  <si>
    <t>นาย</t>
  </si>
  <si>
    <t>กลัปพัฒน์</t>
  </si>
  <si>
    <t>โกวรรณ์</t>
  </si>
  <si>
    <t>นาง</t>
  </si>
  <si>
    <t>จารุวรรณ</t>
  </si>
  <si>
    <t>คำทิพย์</t>
  </si>
  <si>
    <t>จีรพรรณ</t>
  </si>
  <si>
    <t>กันธิยะ</t>
  </si>
  <si>
    <t>ณิชชา</t>
  </si>
  <si>
    <t>ยังวิลัย</t>
  </si>
  <si>
    <t>บุญมี</t>
  </si>
  <si>
    <t>มาตันบุญ</t>
  </si>
  <si>
    <t>เบญจพร</t>
  </si>
  <si>
    <t>สะอาด</t>
  </si>
  <si>
    <t>ประเสริฐ</t>
  </si>
  <si>
    <t>อธิพรหม</t>
  </si>
  <si>
    <t>ปรีชา</t>
  </si>
  <si>
    <t>อักษรดิษฐ์</t>
  </si>
  <si>
    <t>พัฒน์ธนภูมิ</t>
  </si>
  <si>
    <t>ศรีบุญเรือง</t>
  </si>
  <si>
    <t>สนั่น</t>
  </si>
  <si>
    <t>ข้าวจ้าว</t>
  </si>
  <si>
    <t>สมศักดิ์</t>
  </si>
  <si>
    <t>จันทร์แก้ว</t>
  </si>
  <si>
    <t>สุพรรณ</t>
  </si>
  <si>
    <t>แก้วยานะ</t>
  </si>
  <si>
    <t>โสภณ</t>
  </si>
  <si>
    <t>เป็งธินา</t>
  </si>
  <si>
    <t>อินทร์สม</t>
  </si>
  <si>
    <t>ไชยซาววงศ์</t>
  </si>
  <si>
    <t>ศรีพรรณ</t>
  </si>
  <si>
    <t>สุระมณี</t>
  </si>
  <si>
    <t>อนงค์</t>
  </si>
  <si>
    <t>อุรารักษ์</t>
  </si>
  <si>
    <t>พูลผล</t>
  </si>
  <si>
    <t>บัวนรินทร์</t>
  </si>
  <si>
    <t>วิชชุตานนท์</t>
  </si>
  <si>
    <t>มานะ</t>
  </si>
  <si>
    <t>วุฒินันชัย</t>
  </si>
  <si>
    <t>วราลักษณ์</t>
  </si>
  <si>
    <t>สุนิสา</t>
  </si>
  <si>
    <t>หน่อนวล</t>
  </si>
  <si>
    <t>เก็บทวน</t>
  </si>
  <si>
    <t>ผู้รับผิดชอบ : พวงผกา พวงไม้มิ่ง (อ้อม)  :  เจ้าหน้าที่งานทะเบียน  โทร . 053-220347    Fax .  053-211985</t>
  </si>
  <si>
    <t>.</t>
  </si>
  <si>
    <t>จำนวนทั้งสิ้น  30  คน</t>
  </si>
  <si>
    <t>ไม่มี</t>
  </si>
  <si>
    <t>ก.ค.69</t>
  </si>
  <si>
    <t>ประจำเดือน :  สิงหาคม  2569</t>
  </si>
  <si>
    <t>ส.ค.69</t>
  </si>
  <si>
    <t>ส.ค. 69 / รวมทั้งสิ้น</t>
  </si>
  <si>
    <t>หักรายละ  330.00  บาท  ( 22 ราย x 15 บาท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</si>
</sst>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2" formatCode="#,###.00"/>
  </numFmts>
  <fonts count="24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b/>
      <u val="double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sz val="10"/>
      <color rgb="FFC00000"/>
      <name val="Arial"/>
      <family val="2"/>
    </font>
    <font>
      <b/>
      <u val="double"/>
      <sz val="10"/>
      <color rgb="FFC00000"/>
      <name val="Arial"/>
      <family val="2"/>
    </font>
    <font>
      <sz val="10"/>
      <color rgb="FFFF0000"/>
      <name val="Arial"/>
      <family val="2"/>
    </font>
    <font>
      <b/>
      <u val="double"/>
      <sz val="10"/>
      <color rgb="FFFF0000"/>
      <name val="Tahoma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  <charset val="222"/>
    </font>
    <font>
      <sz val="10"/>
      <color theme="1"/>
      <name val="Arial"/>
      <family val="2"/>
      <charset val="222"/>
    </font>
    <font>
      <b/>
      <sz val="14"/>
      <color theme="1"/>
      <name val="TH SarabunPSK"/>
      <family val="2"/>
      <charset val="222"/>
    </font>
    <font>
      <b/>
      <u/>
      <sz val="10"/>
      <color theme="1"/>
      <name val="Arial"/>
      <family val="2"/>
      <charset val="222"/>
    </font>
    <font>
      <b/>
      <u val="double"/>
      <sz val="10"/>
      <color theme="1"/>
      <name val="Arial"/>
      <family val="2"/>
      <charset val="222"/>
    </font>
    <font>
      <u/>
      <sz val="10"/>
      <color theme="1"/>
      <name val="Arial"/>
      <family val="2"/>
      <charset val="22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0" fillId="0" borderId="0" xfId="0" applyAlignment="1"/>
    <xf numFmtId="188" fontId="0" fillId="0" borderId="0" xfId="0" applyNumberFormat="1"/>
    <xf numFmtId="0" fontId="0" fillId="0" borderId="0" xfId="0" applyFill="1" applyAlignment="1"/>
    <xf numFmtId="0" fontId="0" fillId="0" borderId="0" xfId="0" applyFill="1"/>
    <xf numFmtId="0" fontId="2" fillId="0" borderId="0" xfId="0" applyFont="1" applyFill="1"/>
    <xf numFmtId="0" fontId="6" fillId="0" borderId="0" xfId="0" applyFont="1"/>
    <xf numFmtId="192" fontId="0" fillId="0" borderId="0" xfId="0" applyNumberFormat="1"/>
    <xf numFmtId="0" fontId="4" fillId="0" borderId="0" xfId="0" applyFont="1" applyAlignment="1">
      <alignment horizontal="center"/>
    </xf>
    <xf numFmtId="188" fontId="7" fillId="0" borderId="0" xfId="0" applyNumberFormat="1" applyFont="1"/>
    <xf numFmtId="192" fontId="7" fillId="0" borderId="0" xfId="0" applyNumberFormat="1" applyFont="1"/>
    <xf numFmtId="43" fontId="0" fillId="0" borderId="0" xfId="1" applyNumberFormat="1" applyFont="1"/>
    <xf numFmtId="0" fontId="0" fillId="0" borderId="0" xfId="0" applyAlignment="1">
      <alignment horizontal="left"/>
    </xf>
    <xf numFmtId="43" fontId="6" fillId="0" borderId="0" xfId="0" applyNumberFormat="1" applyFont="1"/>
    <xf numFmtId="0" fontId="0" fillId="0" borderId="0" xfId="0" applyFill="1" applyAlignment="1">
      <alignment horizontal="left"/>
    </xf>
    <xf numFmtId="43" fontId="0" fillId="0" borderId="0" xfId="1" applyNumberFormat="1" applyFont="1" applyFill="1"/>
    <xf numFmtId="0" fontId="6" fillId="0" borderId="0" xfId="0" applyFont="1" applyFill="1"/>
    <xf numFmtId="43" fontId="6" fillId="0" borderId="0" xfId="1" applyNumberFormat="1" applyFont="1" applyFill="1"/>
    <xf numFmtId="0" fontId="12" fillId="0" borderId="0" xfId="0" applyFont="1" applyFill="1"/>
    <xf numFmtId="0" fontId="12" fillId="0" borderId="0" xfId="0" applyFont="1" applyFill="1" applyAlignment="1"/>
    <xf numFmtId="0" fontId="13" fillId="0" borderId="0" xfId="0" applyFont="1" applyFill="1"/>
    <xf numFmtId="43" fontId="2" fillId="0" borderId="0" xfId="1" applyNumberFormat="1" applyFont="1"/>
    <xf numFmtId="0" fontId="14" fillId="0" borderId="0" xfId="0" applyFont="1"/>
    <xf numFmtId="0" fontId="4" fillId="0" borderId="0" xfId="0" applyFont="1"/>
    <xf numFmtId="0" fontId="14" fillId="0" borderId="0" xfId="0" applyFont="1" applyAlignment="1"/>
    <xf numFmtId="192" fontId="14" fillId="0" borderId="0" xfId="0" applyNumberFormat="1" applyFont="1"/>
    <xf numFmtId="192" fontId="15" fillId="0" borderId="0" xfId="0" applyNumberFormat="1" applyFont="1"/>
    <xf numFmtId="43" fontId="16" fillId="0" borderId="0" xfId="1" applyFont="1"/>
    <xf numFmtId="0" fontId="17" fillId="0" borderId="0" xfId="0" applyFont="1"/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 wrapText="1"/>
    </xf>
    <xf numFmtId="0" fontId="17" fillId="0" borderId="3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7" fillId="0" borderId="3" xfId="0" applyNumberFormat="1" applyFont="1" applyBorder="1" applyAlignment="1">
      <alignment horizontal="left"/>
    </xf>
    <xf numFmtId="49" fontId="18" fillId="0" borderId="3" xfId="0" applyNumberFormat="1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3" xfId="0" applyFont="1" applyBorder="1" applyAlignment="1">
      <alignment horizontal="right"/>
    </xf>
    <xf numFmtId="49" fontId="17" fillId="0" borderId="3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7" fillId="0" borderId="7" xfId="0" applyFont="1" applyBorder="1" applyAlignment="1">
      <alignment horizontal="right"/>
    </xf>
    <xf numFmtId="49" fontId="21" fillId="0" borderId="3" xfId="0" applyNumberFormat="1" applyFont="1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49" fontId="17" fillId="0" borderId="8" xfId="0" applyNumberFormat="1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8" fillId="0" borderId="0" xfId="0" applyFont="1"/>
    <xf numFmtId="0" fontId="18" fillId="0" borderId="10" xfId="0" applyFont="1" applyBorder="1" applyAlignment="1">
      <alignment horizontal="left"/>
    </xf>
    <xf numFmtId="49" fontId="18" fillId="0" borderId="8" xfId="0" applyNumberFormat="1" applyFont="1" applyBorder="1" applyAlignment="1">
      <alignment horizontal="left"/>
    </xf>
    <xf numFmtId="0" fontId="18" fillId="0" borderId="3" xfId="0" applyFont="1" applyBorder="1"/>
    <xf numFmtId="0" fontId="18" fillId="0" borderId="4" xfId="0" applyFont="1" applyBorder="1"/>
    <xf numFmtId="49" fontId="18" fillId="0" borderId="4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 shrinkToFit="1"/>
    </xf>
    <xf numFmtId="0" fontId="17" fillId="0" borderId="3" xfId="0" applyFont="1" applyBorder="1"/>
    <xf numFmtId="0" fontId="20" fillId="0" borderId="8" xfId="0" applyFont="1" applyBorder="1" applyAlignment="1">
      <alignment horizontal="left"/>
    </xf>
    <xf numFmtId="49" fontId="17" fillId="0" borderId="4" xfId="0" applyNumberFormat="1" applyFont="1" applyBorder="1" applyAlignment="1">
      <alignment horizontal="left"/>
    </xf>
    <xf numFmtId="49" fontId="20" fillId="0" borderId="8" xfId="0" applyNumberFormat="1" applyFont="1" applyBorder="1" applyAlignment="1">
      <alignment horizontal="left"/>
    </xf>
    <xf numFmtId="0" fontId="17" fillId="0" borderId="11" xfId="0" applyFont="1" applyBorder="1"/>
    <xf numFmtId="0" fontId="18" fillId="0" borderId="8" xfId="0" applyFont="1" applyBorder="1"/>
    <xf numFmtId="0" fontId="18" fillId="0" borderId="11" xfId="0" applyFont="1" applyBorder="1"/>
    <xf numFmtId="0" fontId="17" fillId="0" borderId="8" xfId="0" applyFont="1" applyFill="1" applyBorder="1" applyAlignment="1">
      <alignment horizontal="left"/>
    </xf>
    <xf numFmtId="49" fontId="17" fillId="0" borderId="8" xfId="0" applyNumberFormat="1" applyFont="1" applyFill="1" applyBorder="1" applyAlignment="1">
      <alignment horizontal="left"/>
    </xf>
    <xf numFmtId="0" fontId="17" fillId="0" borderId="8" xfId="0" applyFont="1" applyBorder="1"/>
    <xf numFmtId="0" fontId="18" fillId="0" borderId="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22" fillId="0" borderId="12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49" fontId="17" fillId="0" borderId="12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3" fontId="12" fillId="0" borderId="0" xfId="1" applyNumberFormat="1" applyFont="1" applyFill="1"/>
    <xf numFmtId="43" fontId="2" fillId="0" borderId="0" xfId="1" applyNumberFormat="1" applyFont="1" applyFill="1"/>
    <xf numFmtId="0" fontId="23" fillId="0" borderId="4" xfId="0" applyFont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9" fillId="0" borderId="3" xfId="0" applyNumberFormat="1" applyFont="1" applyBorder="1" applyAlignment="1">
      <alignment horizontal="left"/>
    </xf>
    <xf numFmtId="0" fontId="9" fillId="0" borderId="3" xfId="0" applyFont="1" applyBorder="1" applyAlignment="1">
      <alignment horizontal="left"/>
    </xf>
    <xf numFmtId="49" fontId="8" fillId="0" borderId="3" xfId="0" applyNumberFormat="1" applyFont="1" applyBorder="1" applyAlignment="1">
      <alignment horizontal="right"/>
    </xf>
    <xf numFmtId="49" fontId="10" fillId="0" borderId="3" xfId="0" applyNumberFormat="1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0DD7D-52EF-4AAC-BA53-C124925DED85}">
  <dimension ref="A1:V61"/>
  <sheetViews>
    <sheetView tabSelected="1" zoomScaleNormal="100" workbookViewId="0"/>
  </sheetViews>
  <sheetFormatPr defaultColWidth="9.109375" defaultRowHeight="20.100000000000001" customHeight="1" x14ac:dyDescent="0.25"/>
  <cols>
    <col min="1" max="1" width="8.88671875" style="30" customWidth="1"/>
    <col min="2" max="2" width="4" style="30" customWidth="1"/>
    <col min="3" max="3" width="24.21875" style="30" customWidth="1"/>
    <col min="4" max="4" width="7.5546875" style="31" bestFit="1" customWidth="1"/>
    <col min="5" max="5" width="12.6640625" style="30" customWidth="1"/>
    <col min="6" max="6" width="17.77734375" style="30" customWidth="1"/>
    <col min="7" max="7" width="8.109375" style="30" bestFit="1" customWidth="1"/>
    <col min="8" max="8" width="7.6640625" style="31" customWidth="1"/>
    <col min="9" max="9" width="12.5546875" style="30" customWidth="1"/>
    <col min="10" max="10" width="19" style="34" customWidth="1"/>
    <col min="11" max="11" width="7.109375" style="34" bestFit="1" customWidth="1"/>
    <col min="12" max="12" width="27.109375" style="34" customWidth="1"/>
    <col min="13" max="16384" width="9.109375" style="30"/>
  </cols>
  <sheetData>
    <row r="1" spans="1:22" ht="21" customHeight="1" x14ac:dyDescent="0.35">
      <c r="A1" s="29" t="s">
        <v>11</v>
      </c>
      <c r="C1" s="29"/>
      <c r="D1" s="29"/>
      <c r="E1" s="29"/>
      <c r="F1" s="31"/>
      <c r="G1" s="32" t="s">
        <v>100</v>
      </c>
      <c r="H1" s="33"/>
      <c r="I1" s="34"/>
      <c r="J1" s="31"/>
    </row>
    <row r="2" spans="1:22" s="90" customFormat="1" ht="21" customHeight="1" x14ac:dyDescent="0.25">
      <c r="A2" s="89" t="s">
        <v>105</v>
      </c>
      <c r="D2" s="91"/>
      <c r="H2" s="91"/>
      <c r="J2" s="92"/>
      <c r="K2" s="92"/>
    </row>
    <row r="3" spans="1:22" s="90" customFormat="1" ht="21" customHeight="1" x14ac:dyDescent="0.25">
      <c r="A3" s="91" t="s">
        <v>108</v>
      </c>
      <c r="B3" s="91"/>
      <c r="C3" s="91"/>
      <c r="D3" s="91"/>
      <c r="E3" s="91"/>
      <c r="F3" s="91"/>
      <c r="H3" s="91"/>
      <c r="J3" s="92"/>
      <c r="K3" s="92"/>
      <c r="L3" s="92"/>
    </row>
    <row r="4" spans="1:22" ht="21" customHeight="1" x14ac:dyDescent="0.25">
      <c r="A4" s="31" t="s">
        <v>2</v>
      </c>
      <c r="B4" s="31"/>
      <c r="C4" s="31"/>
      <c r="E4" s="31"/>
      <c r="F4" s="31"/>
      <c r="G4" s="31"/>
      <c r="H4" s="30"/>
      <c r="I4" s="34"/>
      <c r="J4" s="31"/>
    </row>
    <row r="5" spans="1:22" ht="21" customHeight="1" x14ac:dyDescent="0.25">
      <c r="A5" s="31" t="s">
        <v>102</v>
      </c>
      <c r="H5" s="30"/>
      <c r="I5" s="34"/>
    </row>
    <row r="6" spans="1:22" ht="20.100000000000001" customHeight="1" thickBot="1" x14ac:dyDescent="0.3">
      <c r="B6" s="35"/>
      <c r="C6" s="35"/>
      <c r="D6" s="35"/>
      <c r="E6" s="35"/>
      <c r="F6" s="35"/>
    </row>
    <row r="7" spans="1:22" s="31" customFormat="1" ht="20.100000000000001" customHeight="1" thickTop="1" x14ac:dyDescent="0.25">
      <c r="A7" s="36" t="s">
        <v>23</v>
      </c>
      <c r="B7" s="37" t="s">
        <v>1</v>
      </c>
      <c r="C7" s="36" t="s">
        <v>12</v>
      </c>
      <c r="D7" s="37" t="s">
        <v>15</v>
      </c>
      <c r="E7" s="37" t="s">
        <v>5</v>
      </c>
      <c r="F7" s="37" t="s">
        <v>6</v>
      </c>
      <c r="G7" s="36" t="s">
        <v>24</v>
      </c>
      <c r="H7" s="37" t="s">
        <v>15</v>
      </c>
      <c r="I7" s="37" t="s">
        <v>5</v>
      </c>
      <c r="J7" s="37" t="s">
        <v>16</v>
      </c>
      <c r="K7" s="37" t="s">
        <v>17</v>
      </c>
      <c r="L7" s="37" t="s">
        <v>34</v>
      </c>
    </row>
    <row r="8" spans="1:22" ht="20.100000000000001" customHeight="1" thickBot="1" x14ac:dyDescent="0.3">
      <c r="A8" s="38" t="s">
        <v>13</v>
      </c>
      <c r="B8" s="39"/>
      <c r="C8" s="38"/>
      <c r="D8" s="39" t="s">
        <v>21</v>
      </c>
      <c r="E8" s="39"/>
      <c r="F8" s="39" t="s">
        <v>14</v>
      </c>
      <c r="G8" s="38"/>
      <c r="H8" s="39" t="s">
        <v>21</v>
      </c>
      <c r="I8" s="39"/>
      <c r="J8" s="39" t="s">
        <v>18</v>
      </c>
      <c r="K8" s="39" t="s">
        <v>19</v>
      </c>
      <c r="L8" s="39" t="s">
        <v>35</v>
      </c>
    </row>
    <row r="9" spans="1:22" ht="20.100000000000001" customHeight="1" thickTop="1" x14ac:dyDescent="0.25">
      <c r="A9" s="40"/>
      <c r="B9" s="41"/>
      <c r="C9" s="42"/>
      <c r="D9" s="43"/>
      <c r="E9" s="44"/>
      <c r="F9" s="41"/>
      <c r="G9" s="43"/>
      <c r="H9" s="45"/>
      <c r="I9" s="44"/>
      <c r="J9" s="41"/>
      <c r="K9" s="46"/>
      <c r="L9" s="46"/>
    </row>
    <row r="10" spans="1:22" ht="20.100000000000001" customHeight="1" x14ac:dyDescent="0.25">
      <c r="A10" s="41"/>
      <c r="B10" s="41"/>
      <c r="C10" s="41"/>
      <c r="D10" s="47" t="s">
        <v>22</v>
      </c>
      <c r="E10" s="41"/>
      <c r="F10" s="41"/>
      <c r="G10" s="93" t="s">
        <v>104</v>
      </c>
      <c r="H10" s="41"/>
      <c r="I10" s="41">
        <v>30</v>
      </c>
      <c r="J10" s="41"/>
      <c r="K10" s="45"/>
      <c r="L10" s="45"/>
      <c r="N10" s="48"/>
      <c r="O10" s="48"/>
      <c r="P10" s="48"/>
      <c r="Q10" s="48"/>
      <c r="R10" s="48"/>
      <c r="S10" s="48"/>
      <c r="T10" s="48"/>
      <c r="U10" s="48"/>
      <c r="V10" s="48"/>
    </row>
    <row r="11" spans="1:22" ht="20.100000000000001" customHeight="1" x14ac:dyDescent="0.25">
      <c r="A11" s="41"/>
      <c r="B11" s="41"/>
      <c r="C11" s="41"/>
      <c r="D11" s="41"/>
      <c r="E11" s="41"/>
      <c r="F11" s="41"/>
      <c r="G11" s="94" t="s">
        <v>20</v>
      </c>
      <c r="H11" s="41"/>
      <c r="I11" s="49"/>
      <c r="J11" s="41"/>
      <c r="K11" s="46"/>
      <c r="L11" s="46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20.100000000000001" customHeight="1" x14ac:dyDescent="0.25">
      <c r="A12" s="41"/>
      <c r="B12" s="41"/>
      <c r="C12" s="44"/>
      <c r="D12" s="41"/>
      <c r="E12" s="41"/>
      <c r="F12" s="41"/>
      <c r="G12" s="94" t="s">
        <v>30</v>
      </c>
      <c r="H12" s="41"/>
      <c r="I12" s="41"/>
      <c r="J12" s="41"/>
      <c r="K12" s="46"/>
      <c r="L12" s="46"/>
    </row>
    <row r="13" spans="1:22" ht="20.100000000000001" customHeight="1" x14ac:dyDescent="0.25">
      <c r="A13" s="41"/>
      <c r="B13" s="41"/>
      <c r="C13" s="44"/>
      <c r="D13" s="41"/>
      <c r="E13" s="41"/>
      <c r="F13" s="41"/>
      <c r="G13" s="94" t="s">
        <v>37</v>
      </c>
      <c r="H13" s="41"/>
      <c r="I13" s="49"/>
      <c r="J13" s="41"/>
      <c r="K13" s="46"/>
      <c r="L13" s="46"/>
    </row>
    <row r="14" spans="1:22" ht="20.100000000000001" customHeight="1" x14ac:dyDescent="0.25">
      <c r="A14" s="41"/>
      <c r="B14" s="41"/>
      <c r="C14" s="44"/>
      <c r="D14" s="41"/>
      <c r="E14" s="41"/>
      <c r="F14" s="41"/>
      <c r="G14" s="94" t="s">
        <v>31</v>
      </c>
      <c r="H14" s="41"/>
      <c r="I14" s="49"/>
      <c r="J14" s="41"/>
      <c r="K14" s="46"/>
      <c r="L14" s="46"/>
    </row>
    <row r="15" spans="1:22" ht="20.100000000000001" customHeight="1" x14ac:dyDescent="0.25">
      <c r="A15" s="41"/>
      <c r="B15" s="41"/>
      <c r="C15" s="44"/>
      <c r="D15" s="41"/>
      <c r="E15" s="41"/>
      <c r="F15" s="41"/>
      <c r="G15" s="94" t="s">
        <v>25</v>
      </c>
      <c r="H15" s="41"/>
      <c r="I15" s="49"/>
      <c r="J15" s="41"/>
      <c r="K15" s="46"/>
      <c r="L15" s="46"/>
    </row>
    <row r="16" spans="1:22" ht="20.100000000000001" customHeight="1" x14ac:dyDescent="0.25">
      <c r="A16" s="41"/>
      <c r="B16" s="41"/>
      <c r="C16" s="44"/>
      <c r="D16" s="41"/>
      <c r="E16" s="41"/>
      <c r="F16" s="41"/>
      <c r="G16" s="94" t="s">
        <v>26</v>
      </c>
      <c r="H16" s="41"/>
      <c r="I16" s="49"/>
      <c r="J16" s="41"/>
      <c r="K16" s="46"/>
      <c r="L16" s="46"/>
    </row>
    <row r="17" spans="1:12" ht="20.100000000000001" customHeight="1" x14ac:dyDescent="0.25">
      <c r="A17" s="41"/>
      <c r="B17" s="41"/>
      <c r="C17" s="44"/>
      <c r="D17" s="41"/>
      <c r="E17" s="41"/>
      <c r="F17" s="41"/>
      <c r="G17" s="94" t="s">
        <v>27</v>
      </c>
      <c r="H17" s="41"/>
      <c r="I17" s="49"/>
      <c r="J17" s="41"/>
      <c r="K17" s="46"/>
      <c r="L17" s="46"/>
    </row>
    <row r="18" spans="1:12" ht="20.100000000000001" customHeight="1" x14ac:dyDescent="0.25">
      <c r="A18" s="41"/>
      <c r="B18" s="41"/>
      <c r="C18" s="44"/>
      <c r="D18" s="41"/>
      <c r="E18" s="41"/>
      <c r="F18" s="41"/>
      <c r="G18" s="94" t="s">
        <v>29</v>
      </c>
      <c r="H18" s="41"/>
      <c r="I18" s="49"/>
      <c r="J18" s="41"/>
      <c r="K18" s="46"/>
      <c r="L18" s="46"/>
    </row>
    <row r="19" spans="1:12" ht="20.100000000000001" customHeight="1" thickBot="1" x14ac:dyDescent="0.3">
      <c r="A19" s="41"/>
      <c r="B19" s="41"/>
      <c r="C19" s="44"/>
      <c r="D19" s="41"/>
      <c r="E19" s="41"/>
      <c r="F19" s="41"/>
      <c r="G19" s="94" t="s">
        <v>38</v>
      </c>
      <c r="H19" s="41"/>
      <c r="I19" s="49"/>
      <c r="J19" s="41"/>
      <c r="K19" s="46"/>
      <c r="L19" s="46"/>
    </row>
    <row r="20" spans="1:12" ht="20.100000000000001" customHeight="1" thickTop="1" thickBot="1" x14ac:dyDescent="0.3">
      <c r="A20" s="41"/>
      <c r="B20" s="41"/>
      <c r="C20" s="44"/>
      <c r="D20" s="43"/>
      <c r="E20" s="41"/>
      <c r="F20" s="41"/>
      <c r="G20" s="95" t="s">
        <v>106</v>
      </c>
      <c r="H20" s="51"/>
      <c r="I20" s="51">
        <f>I10+I11+I12+I13+I14-I15-I16-I17-I18-I19</f>
        <v>30</v>
      </c>
      <c r="J20" s="41"/>
      <c r="K20" s="46"/>
      <c r="L20" s="46"/>
    </row>
    <row r="21" spans="1:12" ht="20.100000000000001" customHeight="1" thickTop="1" x14ac:dyDescent="0.25">
      <c r="A21" s="41"/>
      <c r="B21" s="41"/>
      <c r="C21" s="44"/>
      <c r="D21" s="43"/>
      <c r="E21" s="41"/>
      <c r="F21" s="41"/>
      <c r="G21" s="50"/>
      <c r="H21" s="52"/>
      <c r="I21" s="52"/>
      <c r="J21" s="41"/>
      <c r="K21" s="46"/>
      <c r="L21" s="46"/>
    </row>
    <row r="22" spans="1:12" ht="20.100000000000001" customHeight="1" x14ac:dyDescent="0.25">
      <c r="A22" s="41"/>
      <c r="B22" s="41"/>
      <c r="C22" s="41"/>
      <c r="D22" s="43"/>
      <c r="E22" s="41"/>
      <c r="F22" s="41"/>
      <c r="G22" s="96" t="s">
        <v>104</v>
      </c>
      <c r="H22" s="97" t="s">
        <v>33</v>
      </c>
      <c r="I22" s="98" t="s">
        <v>13</v>
      </c>
      <c r="J22" s="96" t="s">
        <v>106</v>
      </c>
      <c r="K22" s="46"/>
      <c r="L22" s="46"/>
    </row>
    <row r="23" spans="1:12" ht="20.100000000000001" customHeight="1" x14ac:dyDescent="0.25">
      <c r="A23" s="41"/>
      <c r="B23" s="41"/>
      <c r="C23" s="41"/>
      <c r="D23" s="47" t="s">
        <v>22</v>
      </c>
      <c r="E23" s="41" t="s">
        <v>8</v>
      </c>
      <c r="F23" s="41" t="s">
        <v>0</v>
      </c>
      <c r="G23" s="41">
        <v>24</v>
      </c>
      <c r="H23" s="43"/>
      <c r="I23" s="54"/>
      <c r="J23" s="43">
        <f>G23+H23-I23</f>
        <v>24</v>
      </c>
      <c r="K23" s="46"/>
      <c r="L23" s="45"/>
    </row>
    <row r="24" spans="1:12" ht="20.100000000000001" customHeight="1" x14ac:dyDescent="0.25">
      <c r="A24" s="41"/>
      <c r="B24" s="41"/>
      <c r="C24" s="41"/>
      <c r="D24" s="47" t="s">
        <v>22</v>
      </c>
      <c r="E24" s="41" t="s">
        <v>8</v>
      </c>
      <c r="F24" s="41" t="s">
        <v>32</v>
      </c>
      <c r="G24" s="54">
        <v>2</v>
      </c>
      <c r="H24" s="43"/>
      <c r="I24" s="54"/>
      <c r="J24" s="43">
        <f>G24+H24-I24</f>
        <v>2</v>
      </c>
      <c r="K24" s="46"/>
      <c r="L24" s="46"/>
    </row>
    <row r="25" spans="1:12" ht="20.100000000000001" customHeight="1" x14ac:dyDescent="0.25">
      <c r="A25" s="41"/>
      <c r="B25" s="41"/>
      <c r="C25" s="41"/>
      <c r="D25" s="47" t="s">
        <v>22</v>
      </c>
      <c r="E25" s="41" t="s">
        <v>7</v>
      </c>
      <c r="F25" s="41" t="s">
        <v>36</v>
      </c>
      <c r="G25" s="41">
        <v>1</v>
      </c>
      <c r="H25" s="43"/>
      <c r="I25" s="54"/>
      <c r="J25" s="43">
        <f>G25+H25-I25</f>
        <v>1</v>
      </c>
      <c r="K25" s="46"/>
      <c r="L25" s="46"/>
    </row>
    <row r="26" spans="1:12" s="31" customFormat="1" ht="20.100000000000001" customHeight="1" x14ac:dyDescent="0.25">
      <c r="A26" s="41"/>
      <c r="B26" s="41"/>
      <c r="C26" s="41"/>
      <c r="D26" s="47" t="s">
        <v>22</v>
      </c>
      <c r="E26" s="41" t="s">
        <v>9</v>
      </c>
      <c r="F26" s="41" t="s">
        <v>3</v>
      </c>
      <c r="G26" s="41">
        <v>0</v>
      </c>
      <c r="H26" s="43"/>
      <c r="I26" s="54"/>
      <c r="J26" s="43">
        <f>G26+H26-I26</f>
        <v>0</v>
      </c>
      <c r="K26" s="46"/>
      <c r="L26" s="45"/>
    </row>
    <row r="27" spans="1:12" ht="20.100000000000001" customHeight="1" x14ac:dyDescent="0.25">
      <c r="A27" s="41"/>
      <c r="B27" s="41"/>
      <c r="C27" s="41"/>
      <c r="D27" s="47" t="s">
        <v>22</v>
      </c>
      <c r="E27" s="41" t="s">
        <v>10</v>
      </c>
      <c r="F27" s="41" t="s">
        <v>4</v>
      </c>
      <c r="G27" s="41">
        <v>3</v>
      </c>
      <c r="H27" s="41"/>
      <c r="I27" s="54"/>
      <c r="J27" s="43">
        <f>G27+H27-I27</f>
        <v>3</v>
      </c>
      <c r="K27" s="46"/>
      <c r="L27" s="46"/>
    </row>
    <row r="28" spans="1:12" ht="20.100000000000001" customHeight="1" thickBot="1" x14ac:dyDescent="0.3">
      <c r="A28" s="41"/>
      <c r="B28" s="41"/>
      <c r="C28" s="41"/>
      <c r="D28" s="43"/>
      <c r="E28" s="41"/>
      <c r="F28" s="41"/>
      <c r="G28" s="41"/>
      <c r="H28" s="43"/>
      <c r="I28" s="54"/>
      <c r="J28" s="45"/>
      <c r="K28" s="46"/>
      <c r="L28" s="46"/>
    </row>
    <row r="29" spans="1:12" ht="20.100000000000001" customHeight="1" thickTop="1" thickBot="1" x14ac:dyDescent="0.3">
      <c r="A29" s="55"/>
      <c r="B29" s="55"/>
      <c r="C29" s="56"/>
      <c r="D29" s="55"/>
      <c r="E29" s="55"/>
      <c r="F29" s="95" t="s">
        <v>107</v>
      </c>
      <c r="G29" s="57">
        <f>SUM(G23:G28)</f>
        <v>30</v>
      </c>
      <c r="H29" s="58">
        <f>SUM(H23:H28)</f>
        <v>0</v>
      </c>
      <c r="I29" s="57">
        <f>SUM(I23:I28)</f>
        <v>0</v>
      </c>
      <c r="J29" s="58">
        <f>SUM(J23:J28)</f>
        <v>30</v>
      </c>
      <c r="K29" s="59"/>
      <c r="L29" s="46"/>
    </row>
    <row r="30" spans="1:12" ht="20.100000000000001" customHeight="1" thickTop="1" x14ac:dyDescent="0.25">
      <c r="A30" s="41"/>
      <c r="B30" s="41"/>
      <c r="C30" s="40"/>
      <c r="D30" s="43"/>
      <c r="E30" s="41"/>
      <c r="F30" s="41"/>
      <c r="G30" s="41"/>
      <c r="H30" s="43"/>
      <c r="I30" s="41"/>
      <c r="J30" s="46"/>
      <c r="K30" s="46"/>
      <c r="L30" s="46"/>
    </row>
    <row r="31" spans="1:12" ht="20.100000000000001" customHeight="1" x14ac:dyDescent="0.25">
      <c r="A31" s="41"/>
      <c r="B31" s="41"/>
      <c r="C31" s="60"/>
      <c r="D31" s="47"/>
      <c r="E31" s="41"/>
      <c r="F31" s="41"/>
      <c r="G31" s="41"/>
      <c r="H31" s="43"/>
      <c r="I31" s="41"/>
      <c r="J31" s="46"/>
      <c r="K31" s="46"/>
      <c r="L31" s="46"/>
    </row>
    <row r="32" spans="1:12" ht="20.100000000000001" customHeight="1" x14ac:dyDescent="0.25">
      <c r="A32" s="41"/>
      <c r="B32" s="41"/>
      <c r="C32" s="60"/>
      <c r="D32" s="47"/>
      <c r="E32" s="41"/>
      <c r="F32" s="41"/>
      <c r="G32" s="41"/>
      <c r="H32" s="61"/>
      <c r="I32" s="41"/>
      <c r="J32" s="46"/>
      <c r="K32" s="46"/>
      <c r="L32" s="46"/>
    </row>
    <row r="33" spans="1:22" s="62" customFormat="1" ht="20.100000000000001" customHeight="1" x14ac:dyDescent="0.25">
      <c r="A33" s="41"/>
      <c r="B33" s="41"/>
      <c r="C33" s="40" t="s">
        <v>28</v>
      </c>
      <c r="D33" s="43"/>
      <c r="E33" s="41"/>
      <c r="F33" s="41"/>
      <c r="G33" s="41"/>
      <c r="H33" s="43"/>
      <c r="I33" s="41"/>
      <c r="J33" s="46"/>
      <c r="K33" s="46"/>
      <c r="L33" s="46"/>
    </row>
    <row r="34" spans="1:22" s="62" customFormat="1" ht="20.100000000000001" customHeight="1" x14ac:dyDescent="0.25">
      <c r="A34" s="56"/>
      <c r="B34" s="56"/>
      <c r="C34" s="63"/>
      <c r="D34" s="55"/>
      <c r="E34" s="63"/>
      <c r="F34" s="56"/>
      <c r="G34" s="56"/>
      <c r="H34" s="55"/>
      <c r="I34" s="56"/>
      <c r="J34" s="64"/>
      <c r="K34" s="64"/>
      <c r="L34" s="64"/>
    </row>
    <row r="35" spans="1:22" ht="18.75" customHeight="1" x14ac:dyDescent="0.25">
      <c r="A35" s="53" t="s">
        <v>33</v>
      </c>
      <c r="B35" s="41"/>
      <c r="C35" s="88" t="s">
        <v>103</v>
      </c>
      <c r="D35" s="45"/>
      <c r="E35" s="65"/>
      <c r="F35" s="66"/>
      <c r="G35" s="43"/>
      <c r="H35" s="47"/>
      <c r="I35" s="46"/>
      <c r="J35" s="41"/>
      <c r="K35" s="46"/>
      <c r="L35" s="45"/>
      <c r="M35" s="31"/>
      <c r="Q35" s="34"/>
    </row>
    <row r="36" spans="1:22" ht="19.5" customHeight="1" x14ac:dyDescent="0.25">
      <c r="A36" s="53"/>
      <c r="B36" s="41"/>
      <c r="C36" s="67"/>
      <c r="D36" s="43"/>
      <c r="E36" s="46"/>
      <c r="F36" s="44"/>
      <c r="G36" s="43"/>
      <c r="H36" s="43"/>
      <c r="I36" s="41"/>
      <c r="J36" s="44"/>
      <c r="K36" s="46"/>
      <c r="L36" s="46"/>
      <c r="M36" s="31"/>
      <c r="Q36" s="34"/>
      <c r="S36" s="34"/>
      <c r="U36" s="34"/>
    </row>
    <row r="37" spans="1:22" ht="19.5" customHeight="1" x14ac:dyDescent="0.25">
      <c r="A37" s="53"/>
      <c r="B37" s="41"/>
      <c r="C37" s="65"/>
      <c r="D37" s="43"/>
      <c r="E37" s="46"/>
      <c r="F37" s="44"/>
      <c r="G37" s="43"/>
      <c r="H37" s="43"/>
      <c r="I37" s="46"/>
      <c r="J37" s="44"/>
      <c r="K37" s="46"/>
      <c r="L37" s="45"/>
      <c r="N37" s="62"/>
      <c r="O37" s="62"/>
      <c r="P37" s="62"/>
      <c r="R37" s="34"/>
      <c r="T37" s="34"/>
      <c r="V37" s="34"/>
    </row>
    <row r="38" spans="1:22" ht="19.5" customHeight="1" x14ac:dyDescent="0.25">
      <c r="A38" s="53"/>
      <c r="B38" s="41"/>
      <c r="C38" s="65"/>
      <c r="D38" s="43"/>
      <c r="E38" s="46"/>
      <c r="F38" s="44"/>
      <c r="G38" s="43"/>
      <c r="H38" s="43"/>
      <c r="I38" s="46"/>
      <c r="J38" s="44"/>
      <c r="K38" s="46"/>
      <c r="L38" s="46"/>
      <c r="N38" s="62"/>
      <c r="O38" s="62"/>
      <c r="P38" s="62"/>
      <c r="R38" s="34"/>
      <c r="T38" s="34"/>
      <c r="V38" s="34"/>
    </row>
    <row r="39" spans="1:22" ht="19.5" customHeight="1" x14ac:dyDescent="0.25">
      <c r="A39" s="53"/>
      <c r="B39" s="41"/>
      <c r="C39" s="41"/>
      <c r="D39" s="43"/>
      <c r="E39" s="41"/>
      <c r="F39" s="68"/>
      <c r="G39" s="43"/>
      <c r="H39" s="45"/>
      <c r="I39" s="65"/>
      <c r="J39" s="69"/>
      <c r="K39" s="46"/>
      <c r="L39" s="45"/>
      <c r="Q39" s="34"/>
      <c r="S39" s="34"/>
      <c r="U39" s="34"/>
    </row>
    <row r="40" spans="1:22" ht="19.5" customHeight="1" x14ac:dyDescent="0.25">
      <c r="A40" s="53" t="s">
        <v>13</v>
      </c>
      <c r="B40" s="41"/>
      <c r="C40" s="88" t="s">
        <v>103</v>
      </c>
      <c r="D40" s="45"/>
      <c r="E40" s="65"/>
      <c r="F40" s="66"/>
      <c r="G40" s="43"/>
      <c r="H40" s="47"/>
      <c r="I40" s="46"/>
      <c r="J40" s="41"/>
      <c r="K40" s="46"/>
      <c r="L40" s="45"/>
      <c r="M40" s="31"/>
      <c r="R40" s="34"/>
      <c r="T40" s="34"/>
      <c r="V40" s="34"/>
    </row>
    <row r="41" spans="1:22" s="62" customFormat="1" ht="20.100000000000001" customHeight="1" x14ac:dyDescent="0.25">
      <c r="A41" s="70"/>
      <c r="B41" s="41"/>
      <c r="C41" s="67"/>
      <c r="D41" s="43"/>
      <c r="E41" s="46"/>
      <c r="F41" s="44"/>
      <c r="G41" s="43"/>
      <c r="H41" s="43"/>
      <c r="I41" s="41"/>
      <c r="J41" s="44"/>
      <c r="K41" s="46"/>
      <c r="L41" s="46"/>
      <c r="M41" s="31"/>
    </row>
    <row r="42" spans="1:22" s="62" customFormat="1" ht="20.100000000000001" customHeight="1" x14ac:dyDescent="0.25">
      <c r="A42" s="70"/>
      <c r="B42" s="41"/>
      <c r="C42" s="65"/>
      <c r="D42" s="43"/>
      <c r="E42" s="46"/>
      <c r="F42" s="44"/>
      <c r="G42" s="43"/>
      <c r="H42" s="43"/>
      <c r="I42" s="46"/>
      <c r="J42" s="44"/>
      <c r="K42" s="46"/>
      <c r="L42" s="45"/>
      <c r="M42" s="31"/>
    </row>
    <row r="43" spans="1:22" ht="20.100000000000001" customHeight="1" x14ac:dyDescent="0.25">
      <c r="A43" s="40"/>
      <c r="B43" s="41"/>
      <c r="C43" s="71"/>
      <c r="D43" s="43"/>
      <c r="E43" s="41"/>
      <c r="F43" s="41"/>
      <c r="G43" s="41"/>
      <c r="H43" s="43"/>
      <c r="I43" s="41"/>
      <c r="J43" s="41"/>
      <c r="K43" s="46"/>
      <c r="L43" s="46"/>
    </row>
    <row r="44" spans="1:22" ht="20.100000000000001" customHeight="1" x14ac:dyDescent="0.25">
      <c r="A44" s="40"/>
      <c r="B44" s="41"/>
      <c r="C44" s="71"/>
      <c r="D44" s="43"/>
      <c r="E44" s="41"/>
      <c r="F44" s="41"/>
      <c r="G44" s="41"/>
      <c r="H44" s="43"/>
      <c r="I44" s="41"/>
      <c r="J44" s="41"/>
      <c r="K44" s="46"/>
      <c r="L44" s="46"/>
    </row>
    <row r="45" spans="1:22" ht="20.100000000000001" customHeight="1" x14ac:dyDescent="0.25">
      <c r="A45" s="40"/>
      <c r="B45" s="41"/>
      <c r="C45" s="71"/>
      <c r="D45" s="43"/>
      <c r="E45" s="41"/>
      <c r="F45" s="41"/>
      <c r="G45" s="41"/>
      <c r="H45" s="43"/>
      <c r="I45" s="41"/>
      <c r="J45" s="41"/>
      <c r="K45" s="46"/>
      <c r="L45" s="46"/>
    </row>
    <row r="46" spans="1:22" ht="20.100000000000001" customHeight="1" x14ac:dyDescent="0.25">
      <c r="A46" s="40"/>
      <c r="B46" s="41"/>
      <c r="C46" s="71"/>
      <c r="D46" s="43"/>
      <c r="E46" s="41"/>
      <c r="F46" s="41"/>
      <c r="G46" s="41"/>
      <c r="H46" s="43"/>
      <c r="I46" s="41"/>
      <c r="J46" s="41"/>
      <c r="K46" s="46"/>
      <c r="L46" s="46"/>
    </row>
    <row r="47" spans="1:22" ht="20.100000000000001" customHeight="1" x14ac:dyDescent="0.25">
      <c r="A47" s="40"/>
      <c r="B47" s="41"/>
      <c r="C47" s="71"/>
      <c r="D47" s="43"/>
      <c r="E47" s="41"/>
      <c r="F47" s="41"/>
      <c r="G47" s="41"/>
      <c r="H47" s="43"/>
      <c r="I47" s="41"/>
      <c r="J47" s="41"/>
      <c r="K47" s="46"/>
      <c r="L47" s="46"/>
    </row>
    <row r="48" spans="1:22" ht="20.100000000000001" customHeight="1" x14ac:dyDescent="0.25">
      <c r="A48" s="40"/>
      <c r="B48" s="41"/>
      <c r="C48" s="71"/>
      <c r="D48" s="43"/>
      <c r="E48" s="41"/>
      <c r="F48" s="41"/>
      <c r="G48" s="41"/>
      <c r="H48" s="43"/>
      <c r="I48" s="41"/>
      <c r="J48" s="41"/>
      <c r="K48" s="46"/>
      <c r="L48" s="46"/>
    </row>
    <row r="49" spans="1:22" ht="20.100000000000001" customHeight="1" x14ac:dyDescent="0.25">
      <c r="A49" s="40"/>
      <c r="B49" s="41"/>
      <c r="C49" s="71"/>
      <c r="D49" s="43"/>
      <c r="E49" s="41"/>
      <c r="F49" s="41"/>
      <c r="G49" s="41"/>
      <c r="H49" s="43"/>
      <c r="I49" s="41"/>
      <c r="J49" s="41"/>
      <c r="K49" s="46"/>
      <c r="L49" s="46"/>
    </row>
    <row r="50" spans="1:22" ht="20.100000000000001" customHeight="1" x14ac:dyDescent="0.25">
      <c r="A50" s="40"/>
      <c r="B50" s="41"/>
      <c r="C50" s="71"/>
      <c r="D50" s="43"/>
      <c r="E50" s="41"/>
      <c r="F50" s="41"/>
      <c r="G50" s="41"/>
      <c r="H50" s="43"/>
      <c r="I50" s="41"/>
      <c r="J50" s="41"/>
      <c r="K50" s="46"/>
      <c r="L50" s="46"/>
    </row>
    <row r="51" spans="1:22" ht="20.100000000000001" customHeight="1" x14ac:dyDescent="0.25">
      <c r="A51" s="40"/>
      <c r="B51" s="41"/>
      <c r="C51" s="71"/>
      <c r="D51" s="43"/>
      <c r="E51" s="41"/>
      <c r="F51" s="41"/>
      <c r="G51" s="41"/>
      <c r="H51" s="43"/>
      <c r="I51" s="41"/>
      <c r="J51" s="41"/>
      <c r="K51" s="46"/>
      <c r="L51" s="46"/>
    </row>
    <row r="52" spans="1:22" ht="20.100000000000001" customHeight="1" x14ac:dyDescent="0.25">
      <c r="A52" s="40"/>
      <c r="B52" s="41"/>
      <c r="C52" s="71"/>
      <c r="D52" s="43"/>
      <c r="E52" s="41"/>
      <c r="F52" s="41"/>
      <c r="G52" s="41"/>
      <c r="H52" s="43"/>
      <c r="I52" s="41"/>
      <c r="J52" s="41"/>
      <c r="K52" s="46"/>
      <c r="L52" s="46"/>
    </row>
    <row r="53" spans="1:22" ht="20.100000000000001" customHeight="1" x14ac:dyDescent="0.25">
      <c r="A53" s="40"/>
      <c r="B53" s="41"/>
      <c r="C53" s="71"/>
      <c r="D53" s="43"/>
      <c r="E53" s="41"/>
      <c r="F53" s="41"/>
      <c r="G53" s="41"/>
      <c r="H53" s="43"/>
      <c r="I53" s="41"/>
      <c r="J53" s="41"/>
      <c r="K53" s="46"/>
      <c r="L53" s="46"/>
    </row>
    <row r="54" spans="1:22" ht="20.100000000000001" customHeight="1" x14ac:dyDescent="0.25">
      <c r="A54" s="40"/>
      <c r="B54" s="41"/>
      <c r="C54" s="71"/>
      <c r="D54" s="43"/>
      <c r="E54" s="41"/>
      <c r="F54" s="41"/>
      <c r="G54" s="41"/>
      <c r="H54" s="43"/>
      <c r="I54" s="41"/>
      <c r="J54" s="41"/>
      <c r="K54" s="46"/>
      <c r="L54" s="46"/>
    </row>
    <row r="55" spans="1:22" ht="20.100000000000001" customHeight="1" x14ac:dyDescent="0.25">
      <c r="A55" s="72"/>
      <c r="B55" s="56"/>
      <c r="C55" s="73"/>
      <c r="D55" s="74"/>
      <c r="E55" s="75"/>
      <c r="F55" s="74"/>
      <c r="G55" s="76"/>
      <c r="H55" s="77"/>
      <c r="I55" s="78"/>
      <c r="J55" s="78"/>
      <c r="K55" s="64"/>
      <c r="L55" s="74"/>
      <c r="M55" s="35"/>
      <c r="R55" s="34"/>
      <c r="T55" s="34"/>
      <c r="V55" s="34"/>
    </row>
    <row r="56" spans="1:22" ht="20.100000000000001" customHeight="1" x14ac:dyDescent="0.25">
      <c r="A56" s="72"/>
      <c r="B56" s="56"/>
      <c r="C56" s="73"/>
      <c r="D56" s="74"/>
      <c r="E56" s="75"/>
      <c r="F56" s="74"/>
      <c r="G56" s="76"/>
      <c r="H56" s="77"/>
      <c r="I56" s="78"/>
      <c r="J56" s="78"/>
      <c r="K56" s="64"/>
      <c r="L56" s="74"/>
      <c r="M56" s="35"/>
      <c r="R56" s="34"/>
      <c r="T56" s="34"/>
      <c r="V56" s="34"/>
    </row>
    <row r="57" spans="1:22" ht="20.100000000000001" customHeight="1" x14ac:dyDescent="0.25">
      <c r="A57" s="72"/>
      <c r="B57" s="56"/>
      <c r="C57" s="73"/>
      <c r="D57" s="74"/>
      <c r="E57" s="75"/>
      <c r="F57" s="74"/>
      <c r="G57" s="76"/>
      <c r="H57" s="77"/>
      <c r="I57" s="78"/>
      <c r="J57" s="78"/>
      <c r="K57" s="64"/>
      <c r="L57" s="74"/>
      <c r="M57" s="35"/>
      <c r="R57" s="34"/>
      <c r="T57" s="34"/>
      <c r="V57" s="34"/>
    </row>
    <row r="58" spans="1:22" ht="20.100000000000001" customHeight="1" x14ac:dyDescent="0.25">
      <c r="A58" s="72"/>
      <c r="B58" s="56"/>
      <c r="C58" s="73"/>
      <c r="D58" s="74"/>
      <c r="E58" s="75"/>
      <c r="F58" s="74"/>
      <c r="G58" s="76"/>
      <c r="H58" s="77"/>
      <c r="I58" s="78"/>
      <c r="J58" s="78"/>
      <c r="K58" s="64"/>
      <c r="L58" s="74"/>
      <c r="M58" s="35"/>
      <c r="R58" s="34"/>
      <c r="T58" s="34"/>
      <c r="V58" s="34"/>
    </row>
    <row r="59" spans="1:22" ht="20.100000000000001" customHeight="1" x14ac:dyDescent="0.25">
      <c r="A59" s="41"/>
      <c r="B59" s="56"/>
      <c r="C59" s="41"/>
      <c r="D59" s="79"/>
      <c r="E59" s="80"/>
      <c r="F59" s="81"/>
      <c r="G59" s="41"/>
      <c r="H59" s="55"/>
      <c r="I59" s="56"/>
      <c r="J59" s="41"/>
      <c r="K59" s="46"/>
      <c r="L59" s="64"/>
    </row>
    <row r="60" spans="1:22" ht="20.100000000000001" customHeight="1" x14ac:dyDescent="0.25">
      <c r="A60" s="41"/>
      <c r="B60" s="41"/>
      <c r="C60" s="41"/>
      <c r="D60" s="43"/>
      <c r="E60" s="41"/>
      <c r="F60" s="41"/>
      <c r="G60" s="41"/>
      <c r="H60" s="55"/>
      <c r="I60" s="56"/>
      <c r="J60" s="41"/>
      <c r="K60" s="46"/>
      <c r="L60" s="64"/>
    </row>
    <row r="61" spans="1:22" ht="20.100000000000001" customHeight="1" thickBot="1" x14ac:dyDescent="0.3">
      <c r="A61" s="82"/>
      <c r="B61" s="83"/>
      <c r="C61" s="83"/>
      <c r="D61" s="84"/>
      <c r="E61" s="85"/>
      <c r="F61" s="85"/>
      <c r="G61" s="85"/>
      <c r="H61" s="84"/>
      <c r="I61" s="85"/>
      <c r="J61" s="85"/>
      <c r="K61" s="85"/>
      <c r="L61" s="85"/>
    </row>
  </sheetData>
  <phoneticPr fontId="5" type="noConversion"/>
  <printOptions gridLines="1"/>
  <pageMargins left="0.43307086614173229" right="0.27559055118110237" top="0.35433070866141736" bottom="0.31496062992125984" header="0.35433070866141736" footer="0.35433070866141736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2C71-D0A4-4319-8F9D-5B873C30D232}">
  <dimension ref="A1:G19"/>
  <sheetViews>
    <sheetView workbookViewId="0"/>
  </sheetViews>
  <sheetFormatPr defaultRowHeight="24" customHeight="1" x14ac:dyDescent="0.25"/>
  <cols>
    <col min="1" max="1" width="14" customWidth="1"/>
    <col min="2" max="2" width="25.109375" customWidth="1"/>
    <col min="3" max="3" width="5.6640625" customWidth="1"/>
    <col min="4" max="4" width="11" customWidth="1"/>
    <col min="5" max="5" width="9.88671875" style="23" customWidth="1"/>
    <col min="6" max="6" width="13.33203125" customWidth="1"/>
    <col min="7" max="7" width="16" customWidth="1"/>
  </cols>
  <sheetData>
    <row r="1" spans="1:7" ht="24" customHeight="1" x14ac:dyDescent="0.25">
      <c r="A1" s="2"/>
      <c r="B1" s="2"/>
      <c r="C1" s="2"/>
      <c r="D1" s="2"/>
      <c r="E1" s="25"/>
      <c r="F1" s="2"/>
    </row>
    <row r="2" spans="1:7" ht="24" customHeight="1" x14ac:dyDescent="0.25">
      <c r="A2" t="s">
        <v>44</v>
      </c>
      <c r="B2" t="s">
        <v>45</v>
      </c>
      <c r="C2" t="s">
        <v>46</v>
      </c>
      <c r="D2" t="s">
        <v>47</v>
      </c>
      <c r="E2" s="23" t="s">
        <v>99</v>
      </c>
      <c r="F2" t="s">
        <v>48</v>
      </c>
    </row>
    <row r="3" spans="1:7" ht="24" customHeight="1" x14ac:dyDescent="0.25">
      <c r="C3" s="3"/>
      <c r="D3" s="8">
        <v>330</v>
      </c>
      <c r="E3" s="26"/>
      <c r="F3" s="8"/>
    </row>
    <row r="4" spans="1:7" ht="24" customHeight="1" x14ac:dyDescent="0.25">
      <c r="A4" t="s">
        <v>8</v>
      </c>
      <c r="B4" t="s">
        <v>0</v>
      </c>
      <c r="C4" s="3">
        <v>24</v>
      </c>
      <c r="D4" s="8">
        <f>SUM($D$3)</f>
        <v>330</v>
      </c>
      <c r="E4" s="26"/>
      <c r="F4" s="8">
        <f>C4*D4</f>
        <v>7920</v>
      </c>
      <c r="G4" s="24"/>
    </row>
    <row r="5" spans="1:7" ht="24" customHeight="1" x14ac:dyDescent="0.25">
      <c r="A5" t="s">
        <v>8</v>
      </c>
      <c r="B5" t="s">
        <v>40</v>
      </c>
      <c r="C5" s="3">
        <v>2</v>
      </c>
      <c r="D5" s="8">
        <f>SUM($D$3)</f>
        <v>330</v>
      </c>
      <c r="E5" s="26"/>
      <c r="F5" s="8">
        <f>C5*D5</f>
        <v>660</v>
      </c>
      <c r="G5" s="24"/>
    </row>
    <row r="6" spans="1:7" ht="24" customHeight="1" x14ac:dyDescent="0.25">
      <c r="A6" t="s">
        <v>7</v>
      </c>
      <c r="B6" t="s">
        <v>39</v>
      </c>
      <c r="C6" s="3">
        <v>1</v>
      </c>
      <c r="D6" s="8">
        <f>SUM($D$3)</f>
        <v>330</v>
      </c>
      <c r="E6" s="26"/>
      <c r="F6" s="8">
        <f>C6*D6</f>
        <v>330</v>
      </c>
    </row>
    <row r="7" spans="1:7" ht="24" customHeight="1" x14ac:dyDescent="0.25">
      <c r="A7" t="s">
        <v>9</v>
      </c>
      <c r="B7" t="s">
        <v>41</v>
      </c>
      <c r="C7" s="3">
        <v>0</v>
      </c>
      <c r="D7" s="8">
        <f>SUM($D$3)</f>
        <v>330</v>
      </c>
      <c r="E7" s="26"/>
      <c r="F7" s="8">
        <f>C7*D7</f>
        <v>0</v>
      </c>
      <c r="G7" s="24"/>
    </row>
    <row r="8" spans="1:7" ht="24" customHeight="1" x14ac:dyDescent="0.25">
      <c r="A8" t="s">
        <v>10</v>
      </c>
      <c r="B8" t="s">
        <v>42</v>
      </c>
      <c r="C8" s="3">
        <v>3</v>
      </c>
      <c r="D8" s="8">
        <f>SUM($D$3)</f>
        <v>330</v>
      </c>
      <c r="E8" s="26"/>
      <c r="F8" s="8">
        <f>C8*D8</f>
        <v>990</v>
      </c>
    </row>
    <row r="11" spans="1:7" ht="24" customHeight="1" x14ac:dyDescent="0.25">
      <c r="B11" s="9" t="s">
        <v>43</v>
      </c>
      <c r="C11" s="10">
        <f>SUM(C4:C10)</f>
        <v>30</v>
      </c>
      <c r="D11" s="11"/>
      <c r="E11" s="27">
        <f>SUM(E4:E10)</f>
        <v>0</v>
      </c>
      <c r="F11" s="11">
        <f>SUM(F4:F10)</f>
        <v>9900</v>
      </c>
    </row>
    <row r="19" spans="7:7" ht="24" customHeight="1" x14ac:dyDescent="0.25">
      <c r="G19" t="s">
        <v>101</v>
      </c>
    </row>
  </sheetData>
  <printOptions gridLines="1"/>
  <pageMargins left="0.34" right="0.3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3D35A-5AD0-486E-9DEB-39BD214F8AC3}">
  <dimension ref="A1:K27"/>
  <sheetViews>
    <sheetView workbookViewId="0"/>
  </sheetViews>
  <sheetFormatPr defaultRowHeight="13.2" x14ac:dyDescent="0.25"/>
  <cols>
    <col min="1" max="1" width="5.6640625" customWidth="1"/>
    <col min="2" max="3" width="15.44140625" customWidth="1"/>
    <col min="4" max="4" width="23.6640625" customWidth="1"/>
    <col min="5" max="5" width="10.109375" customWidth="1"/>
    <col min="6" max="7" width="14.44140625" customWidth="1"/>
    <col min="8" max="11" width="15.6640625" customWidth="1"/>
  </cols>
  <sheetData>
    <row r="1" spans="1:11" ht="16.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.75" customHeight="1" x14ac:dyDescent="0.25">
      <c r="B2" t="s">
        <v>44</v>
      </c>
      <c r="D2" t="s">
        <v>45</v>
      </c>
      <c r="E2" t="s">
        <v>49</v>
      </c>
      <c r="F2" t="s">
        <v>50</v>
      </c>
      <c r="G2" t="s">
        <v>51</v>
      </c>
      <c r="H2" t="s">
        <v>52</v>
      </c>
      <c r="I2" s="1" t="s">
        <v>53</v>
      </c>
      <c r="J2" s="19" t="s">
        <v>99</v>
      </c>
      <c r="K2" t="s">
        <v>47</v>
      </c>
    </row>
    <row r="3" spans="1:11" ht="16.5" customHeight="1" x14ac:dyDescent="0.25">
      <c r="I3">
        <v>330</v>
      </c>
    </row>
    <row r="4" spans="1:11" ht="16.5" customHeight="1" x14ac:dyDescent="0.25">
      <c r="A4" s="13">
        <v>1</v>
      </c>
      <c r="B4" t="s">
        <v>7</v>
      </c>
      <c r="C4" t="s">
        <v>7</v>
      </c>
      <c r="D4" t="s">
        <v>39</v>
      </c>
      <c r="E4" t="s">
        <v>54</v>
      </c>
      <c r="F4" t="s">
        <v>55</v>
      </c>
      <c r="G4" t="s">
        <v>56</v>
      </c>
      <c r="H4">
        <v>1</v>
      </c>
      <c r="I4">
        <f>SUM($I$3)</f>
        <v>330</v>
      </c>
      <c r="K4" s="12">
        <f>H4*I4</f>
        <v>330</v>
      </c>
    </row>
    <row r="5" spans="1:11" ht="16.5" customHeight="1" x14ac:dyDescent="0.25">
      <c r="A5" s="13">
        <v>2</v>
      </c>
      <c r="B5" t="s">
        <v>8</v>
      </c>
      <c r="C5" s="5" t="s">
        <v>8</v>
      </c>
      <c r="D5" t="s">
        <v>0</v>
      </c>
      <c r="E5" t="s">
        <v>60</v>
      </c>
      <c r="F5" t="s">
        <v>63</v>
      </c>
      <c r="G5" t="s">
        <v>64</v>
      </c>
      <c r="H5">
        <v>1</v>
      </c>
      <c r="I5">
        <f t="shared" ref="I5:I24" si="0">SUM($I$3)</f>
        <v>330</v>
      </c>
      <c r="K5" s="12">
        <f t="shared" ref="K5:K24" si="1">H5*I5</f>
        <v>330</v>
      </c>
    </row>
    <row r="6" spans="1:11" ht="16.5" customHeight="1" x14ac:dyDescent="0.25">
      <c r="A6" s="13">
        <v>3</v>
      </c>
      <c r="B6" t="s">
        <v>8</v>
      </c>
      <c r="C6" s="5" t="s">
        <v>8</v>
      </c>
      <c r="D6" t="s">
        <v>0</v>
      </c>
      <c r="E6" t="s">
        <v>60</v>
      </c>
      <c r="F6" t="s">
        <v>65</v>
      </c>
      <c r="G6" t="s">
        <v>66</v>
      </c>
      <c r="H6">
        <v>1</v>
      </c>
      <c r="I6">
        <f t="shared" si="0"/>
        <v>330</v>
      </c>
      <c r="K6" s="12">
        <f t="shared" si="1"/>
        <v>330</v>
      </c>
    </row>
    <row r="7" spans="1:11" ht="16.5" customHeight="1" x14ac:dyDescent="0.25">
      <c r="A7" s="13">
        <v>4</v>
      </c>
      <c r="B7" t="s">
        <v>8</v>
      </c>
      <c r="C7" s="5" t="s">
        <v>8</v>
      </c>
      <c r="D7" t="s">
        <v>0</v>
      </c>
      <c r="E7" t="s">
        <v>60</v>
      </c>
      <c r="F7" t="s">
        <v>69</v>
      </c>
      <c r="G7" t="s">
        <v>70</v>
      </c>
      <c r="H7">
        <v>1</v>
      </c>
      <c r="I7">
        <f t="shared" si="0"/>
        <v>330</v>
      </c>
      <c r="K7" s="12">
        <f t="shared" si="1"/>
        <v>330</v>
      </c>
    </row>
    <row r="8" spans="1:11" ht="16.5" customHeight="1" x14ac:dyDescent="0.25">
      <c r="A8" s="13">
        <v>5</v>
      </c>
      <c r="B8" t="s">
        <v>8</v>
      </c>
      <c r="C8" s="5" t="s">
        <v>8</v>
      </c>
      <c r="D8" t="s">
        <v>0</v>
      </c>
      <c r="E8" t="s">
        <v>57</v>
      </c>
      <c r="F8" t="s">
        <v>73</v>
      </c>
      <c r="G8" t="s">
        <v>74</v>
      </c>
      <c r="H8">
        <v>1</v>
      </c>
      <c r="I8">
        <f t="shared" si="0"/>
        <v>330</v>
      </c>
      <c r="K8" s="12">
        <f t="shared" si="1"/>
        <v>330</v>
      </c>
    </row>
    <row r="9" spans="1:11" ht="16.5" customHeight="1" x14ac:dyDescent="0.25">
      <c r="A9" s="13">
        <v>6</v>
      </c>
      <c r="B9" t="s">
        <v>8</v>
      </c>
      <c r="C9" s="5" t="s">
        <v>8</v>
      </c>
      <c r="D9" t="s">
        <v>0</v>
      </c>
      <c r="E9" t="s">
        <v>57</v>
      </c>
      <c r="F9" t="s">
        <v>75</v>
      </c>
      <c r="G9" t="s">
        <v>76</v>
      </c>
      <c r="H9">
        <v>1</v>
      </c>
      <c r="I9">
        <f t="shared" si="0"/>
        <v>330</v>
      </c>
      <c r="K9" s="12">
        <f t="shared" si="1"/>
        <v>330</v>
      </c>
    </row>
    <row r="10" spans="1:11" ht="16.5" customHeight="1" x14ac:dyDescent="0.25">
      <c r="A10" s="13">
        <v>7</v>
      </c>
      <c r="B10" t="s">
        <v>8</v>
      </c>
      <c r="C10" s="5" t="s">
        <v>8</v>
      </c>
      <c r="D10" t="s">
        <v>0</v>
      </c>
      <c r="E10" t="s">
        <v>54</v>
      </c>
      <c r="F10" t="s">
        <v>81</v>
      </c>
      <c r="G10" t="s">
        <v>82</v>
      </c>
      <c r="H10">
        <v>1</v>
      </c>
      <c r="I10">
        <f t="shared" si="0"/>
        <v>330</v>
      </c>
      <c r="K10" s="12">
        <f t="shared" si="1"/>
        <v>330</v>
      </c>
    </row>
    <row r="11" spans="1:11" ht="16.5" customHeight="1" x14ac:dyDescent="0.25">
      <c r="A11" s="13">
        <v>8</v>
      </c>
      <c r="B11" t="s">
        <v>8</v>
      </c>
      <c r="C11" s="5" t="s">
        <v>8</v>
      </c>
      <c r="D11" t="s">
        <v>0</v>
      </c>
      <c r="E11" t="s">
        <v>57</v>
      </c>
      <c r="F11" t="s">
        <v>83</v>
      </c>
      <c r="G11" t="s">
        <v>84</v>
      </c>
      <c r="H11">
        <v>1</v>
      </c>
      <c r="I11">
        <f t="shared" si="0"/>
        <v>330</v>
      </c>
      <c r="K11" s="12">
        <f t="shared" si="1"/>
        <v>330</v>
      </c>
    </row>
    <row r="12" spans="1:11" ht="16.5" customHeight="1" x14ac:dyDescent="0.25">
      <c r="A12" s="13">
        <v>9</v>
      </c>
      <c r="B12" t="s">
        <v>8</v>
      </c>
      <c r="C12" s="5" t="s">
        <v>8</v>
      </c>
      <c r="D12" t="s">
        <v>0</v>
      </c>
      <c r="E12" t="s">
        <v>57</v>
      </c>
      <c r="F12" t="s">
        <v>85</v>
      </c>
      <c r="G12" t="s">
        <v>86</v>
      </c>
      <c r="H12">
        <v>1</v>
      </c>
      <c r="I12">
        <f t="shared" si="0"/>
        <v>330</v>
      </c>
      <c r="K12" s="12">
        <f t="shared" si="1"/>
        <v>330</v>
      </c>
    </row>
    <row r="13" spans="1:11" ht="16.5" customHeight="1" x14ac:dyDescent="0.25">
      <c r="A13" s="13">
        <v>10</v>
      </c>
      <c r="B13" t="s">
        <v>8</v>
      </c>
      <c r="C13" s="5" t="s">
        <v>8</v>
      </c>
      <c r="D13" t="s">
        <v>0</v>
      </c>
      <c r="E13" t="s">
        <v>60</v>
      </c>
      <c r="F13" t="s">
        <v>61</v>
      </c>
      <c r="G13" t="s">
        <v>62</v>
      </c>
      <c r="H13">
        <v>2</v>
      </c>
      <c r="I13">
        <f t="shared" si="0"/>
        <v>330</v>
      </c>
      <c r="K13" s="12">
        <f t="shared" si="1"/>
        <v>660</v>
      </c>
    </row>
    <row r="14" spans="1:11" ht="16.5" customHeight="1" x14ac:dyDescent="0.25">
      <c r="A14" s="13">
        <v>11</v>
      </c>
      <c r="B14" t="s">
        <v>8</v>
      </c>
      <c r="C14" s="5" t="s">
        <v>8</v>
      </c>
      <c r="D14" t="s">
        <v>0</v>
      </c>
      <c r="E14" t="s">
        <v>57</v>
      </c>
      <c r="F14" t="s">
        <v>58</v>
      </c>
      <c r="G14" t="s">
        <v>59</v>
      </c>
      <c r="H14">
        <v>2</v>
      </c>
      <c r="I14">
        <f t="shared" si="0"/>
        <v>330</v>
      </c>
      <c r="K14" s="12">
        <f t="shared" si="1"/>
        <v>660</v>
      </c>
    </row>
    <row r="15" spans="1:11" ht="16.5" customHeight="1" x14ac:dyDescent="0.25">
      <c r="A15" s="13">
        <v>12</v>
      </c>
      <c r="B15" t="s">
        <v>8</v>
      </c>
      <c r="C15" s="5" t="s">
        <v>8</v>
      </c>
      <c r="D15" t="s">
        <v>0</v>
      </c>
      <c r="E15" t="s">
        <v>57</v>
      </c>
      <c r="F15" t="s">
        <v>67</v>
      </c>
      <c r="G15" t="s">
        <v>68</v>
      </c>
      <c r="H15">
        <v>2</v>
      </c>
      <c r="I15">
        <f t="shared" si="0"/>
        <v>330</v>
      </c>
      <c r="K15" s="12">
        <f t="shared" si="1"/>
        <v>660</v>
      </c>
    </row>
    <row r="16" spans="1:11" ht="16.5" customHeight="1" x14ac:dyDescent="0.25">
      <c r="A16" s="13">
        <v>13</v>
      </c>
      <c r="B16" t="s">
        <v>8</v>
      </c>
      <c r="C16" s="5" t="s">
        <v>8</v>
      </c>
      <c r="D16" t="s">
        <v>0</v>
      </c>
      <c r="E16" t="s">
        <v>57</v>
      </c>
      <c r="F16" t="s">
        <v>71</v>
      </c>
      <c r="G16" t="s">
        <v>72</v>
      </c>
      <c r="H16">
        <v>2</v>
      </c>
      <c r="I16">
        <f t="shared" si="0"/>
        <v>330</v>
      </c>
      <c r="K16" s="12">
        <f t="shared" si="1"/>
        <v>660</v>
      </c>
    </row>
    <row r="17" spans="1:11" ht="16.5" customHeight="1" x14ac:dyDescent="0.25">
      <c r="A17" s="13">
        <v>14</v>
      </c>
      <c r="B17" t="s">
        <v>8</v>
      </c>
      <c r="C17" s="5" t="s">
        <v>8</v>
      </c>
      <c r="D17" t="s">
        <v>0</v>
      </c>
      <c r="E17" t="s">
        <v>57</v>
      </c>
      <c r="F17" t="s">
        <v>77</v>
      </c>
      <c r="G17" t="s">
        <v>78</v>
      </c>
      <c r="H17">
        <v>2</v>
      </c>
      <c r="I17">
        <f t="shared" si="0"/>
        <v>330</v>
      </c>
      <c r="K17" s="12">
        <f t="shared" si="1"/>
        <v>660</v>
      </c>
    </row>
    <row r="18" spans="1:11" ht="16.5" customHeight="1" x14ac:dyDescent="0.25">
      <c r="A18" s="13">
        <v>15</v>
      </c>
      <c r="B18" t="s">
        <v>8</v>
      </c>
      <c r="C18" s="5" t="s">
        <v>8</v>
      </c>
      <c r="D18" t="s">
        <v>0</v>
      </c>
      <c r="E18" t="s">
        <v>57</v>
      </c>
      <c r="F18" t="s">
        <v>79</v>
      </c>
      <c r="G18" t="s">
        <v>80</v>
      </c>
      <c r="H18">
        <v>2</v>
      </c>
      <c r="I18">
        <f t="shared" si="0"/>
        <v>330</v>
      </c>
      <c r="K18" s="12">
        <f t="shared" si="1"/>
        <v>660</v>
      </c>
    </row>
    <row r="19" spans="1:11" s="1" customFormat="1" ht="16.5" customHeight="1" x14ac:dyDescent="0.25">
      <c r="A19" s="13">
        <v>16</v>
      </c>
      <c r="B19" s="1" t="s">
        <v>8</v>
      </c>
      <c r="C19" s="6" t="s">
        <v>8</v>
      </c>
      <c r="D19" s="1" t="s">
        <v>0</v>
      </c>
      <c r="E19" s="1" t="s">
        <v>57</v>
      </c>
      <c r="F19" s="1" t="s">
        <v>94</v>
      </c>
      <c r="G19" s="1" t="s">
        <v>95</v>
      </c>
      <c r="H19" s="1">
        <v>1</v>
      </c>
      <c r="I19">
        <f t="shared" si="0"/>
        <v>330</v>
      </c>
      <c r="J19"/>
      <c r="K19" s="12">
        <f t="shared" si="1"/>
        <v>330</v>
      </c>
    </row>
    <row r="20" spans="1:11" s="1" customFormat="1" ht="16.5" customHeight="1" x14ac:dyDescent="0.25">
      <c r="A20" s="13">
        <v>17</v>
      </c>
      <c r="B20" s="1" t="s">
        <v>8</v>
      </c>
      <c r="C20" s="6" t="s">
        <v>8</v>
      </c>
      <c r="D20" s="1" t="s">
        <v>0</v>
      </c>
      <c r="E20" s="1" t="s">
        <v>60</v>
      </c>
      <c r="F20" s="1" t="s">
        <v>96</v>
      </c>
      <c r="G20" s="1" t="s">
        <v>95</v>
      </c>
      <c r="H20" s="1">
        <v>1</v>
      </c>
      <c r="I20">
        <f t="shared" si="0"/>
        <v>330</v>
      </c>
      <c r="J20"/>
      <c r="K20" s="12">
        <f t="shared" si="1"/>
        <v>330</v>
      </c>
    </row>
    <row r="21" spans="1:11" s="1" customFormat="1" ht="16.5" customHeight="1" x14ac:dyDescent="0.25">
      <c r="A21" s="13">
        <v>18</v>
      </c>
      <c r="B21" s="1" t="s">
        <v>8</v>
      </c>
      <c r="C21" s="6" t="s">
        <v>8</v>
      </c>
      <c r="D21" s="1" t="s">
        <v>0</v>
      </c>
      <c r="E21" s="1" t="s">
        <v>60</v>
      </c>
      <c r="F21" s="1" t="s">
        <v>89</v>
      </c>
      <c r="G21" s="1" t="s">
        <v>76</v>
      </c>
      <c r="H21" s="1">
        <v>1</v>
      </c>
      <c r="I21">
        <f t="shared" si="0"/>
        <v>330</v>
      </c>
      <c r="J21"/>
      <c r="K21" s="12">
        <f t="shared" si="1"/>
        <v>330</v>
      </c>
    </row>
    <row r="22" spans="1:11" s="5" customFormat="1" ht="16.5" customHeight="1" x14ac:dyDescent="0.25">
      <c r="A22" s="13">
        <v>19</v>
      </c>
      <c r="B22" s="6" t="s">
        <v>8</v>
      </c>
      <c r="C22" s="6" t="s">
        <v>8</v>
      </c>
      <c r="D22" s="6" t="s">
        <v>0</v>
      </c>
      <c r="E22" s="5" t="s">
        <v>60</v>
      </c>
      <c r="F22" s="5" t="s">
        <v>92</v>
      </c>
      <c r="G22" s="5" t="s">
        <v>93</v>
      </c>
      <c r="H22" s="5">
        <v>1</v>
      </c>
      <c r="I22">
        <f t="shared" si="0"/>
        <v>330</v>
      </c>
      <c r="J22"/>
      <c r="K22" s="12">
        <f t="shared" si="1"/>
        <v>330</v>
      </c>
    </row>
    <row r="23" spans="1:11" ht="16.5" customHeight="1" x14ac:dyDescent="0.25">
      <c r="A23" s="13">
        <v>20</v>
      </c>
      <c r="B23" t="s">
        <v>8</v>
      </c>
      <c r="C23" s="5" t="s">
        <v>8</v>
      </c>
      <c r="D23" t="s">
        <v>40</v>
      </c>
      <c r="E23" t="s">
        <v>60</v>
      </c>
      <c r="F23" t="s">
        <v>90</v>
      </c>
      <c r="G23" t="s">
        <v>91</v>
      </c>
      <c r="H23">
        <v>2</v>
      </c>
      <c r="I23">
        <f t="shared" si="0"/>
        <v>330</v>
      </c>
      <c r="K23" s="12">
        <f t="shared" si="1"/>
        <v>660</v>
      </c>
    </row>
    <row r="24" spans="1:11" ht="16.5" customHeight="1" x14ac:dyDescent="0.25">
      <c r="A24" s="13">
        <v>21</v>
      </c>
      <c r="B24" t="s">
        <v>10</v>
      </c>
      <c r="C24" t="s">
        <v>10</v>
      </c>
      <c r="D24" t="s">
        <v>42</v>
      </c>
      <c r="E24" t="s">
        <v>54</v>
      </c>
      <c r="F24" t="s">
        <v>97</v>
      </c>
      <c r="G24" t="s">
        <v>98</v>
      </c>
      <c r="H24">
        <v>3</v>
      </c>
      <c r="I24">
        <f t="shared" si="0"/>
        <v>330</v>
      </c>
      <c r="K24" s="12">
        <f t="shared" si="1"/>
        <v>990</v>
      </c>
    </row>
    <row r="25" spans="1:11" x14ac:dyDescent="0.25">
      <c r="A25" s="13"/>
    </row>
    <row r="27" spans="1:11" ht="20.100000000000001" customHeight="1" x14ac:dyDescent="0.25">
      <c r="H27" s="7">
        <f>SUM(H4:H26)</f>
        <v>30</v>
      </c>
      <c r="I27" s="7"/>
      <c r="J27" s="28">
        <f>SUM(J4:J26)</f>
        <v>0</v>
      </c>
      <c r="K27" s="14">
        <f>SUM(K4:K26)</f>
        <v>9900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978E-BE88-42BE-9FC2-6CF19044A09E}">
  <dimension ref="A1:J28"/>
  <sheetViews>
    <sheetView workbookViewId="0"/>
  </sheetViews>
  <sheetFormatPr defaultColWidth="9.109375" defaultRowHeight="13.2" x14ac:dyDescent="0.25"/>
  <cols>
    <col min="1" max="1" width="5.6640625" style="15" customWidth="1"/>
    <col min="2" max="2" width="15.6640625" style="5" customWidth="1"/>
    <col min="3" max="3" width="22.6640625" style="5" customWidth="1"/>
    <col min="4" max="4" width="10.6640625" style="5" customWidth="1"/>
    <col min="5" max="6" width="15.6640625" style="5" customWidth="1"/>
    <col min="7" max="8" width="14.6640625" style="5" customWidth="1"/>
    <col min="9" max="9" width="14.6640625" style="19" customWidth="1"/>
    <col min="10" max="10" width="14.6640625" style="5" customWidth="1"/>
    <col min="11" max="16384" width="9.109375" style="5"/>
  </cols>
  <sheetData>
    <row r="1" spans="1:10" ht="16.5" customHeight="1" x14ac:dyDescent="0.25">
      <c r="B1" s="4"/>
      <c r="C1" s="4"/>
      <c r="D1" s="4"/>
      <c r="E1" s="4"/>
      <c r="F1" s="4"/>
      <c r="G1" s="4"/>
      <c r="H1" s="4"/>
      <c r="I1" s="20"/>
      <c r="J1" s="4"/>
    </row>
    <row r="2" spans="1:10" ht="18.75" customHeight="1" x14ac:dyDescent="0.25">
      <c r="B2" s="5" t="s">
        <v>44</v>
      </c>
      <c r="C2" s="5" t="s">
        <v>45</v>
      </c>
      <c r="D2" s="5" t="s">
        <v>49</v>
      </c>
      <c r="E2" s="5" t="s">
        <v>50</v>
      </c>
      <c r="F2" s="5" t="s">
        <v>51</v>
      </c>
      <c r="G2" s="5" t="s">
        <v>52</v>
      </c>
      <c r="H2" s="6" t="s">
        <v>53</v>
      </c>
      <c r="I2" s="19" t="s">
        <v>99</v>
      </c>
      <c r="J2" s="5" t="s">
        <v>47</v>
      </c>
    </row>
    <row r="3" spans="1:10" ht="16.5" customHeight="1" x14ac:dyDescent="0.25">
      <c r="H3" s="5">
        <v>330</v>
      </c>
    </row>
    <row r="4" spans="1:10" ht="16.5" customHeight="1" x14ac:dyDescent="0.25">
      <c r="A4" s="15">
        <v>1</v>
      </c>
      <c r="B4" s="5" t="s">
        <v>8</v>
      </c>
      <c r="C4" s="5" t="s">
        <v>0</v>
      </c>
      <c r="D4" s="5" t="s">
        <v>60</v>
      </c>
      <c r="E4" s="5" t="s">
        <v>63</v>
      </c>
      <c r="F4" s="5" t="s">
        <v>64</v>
      </c>
      <c r="G4" s="5">
        <v>1</v>
      </c>
      <c r="H4" s="5">
        <f t="shared" ref="H4:H21" si="0">SUM($H$3)</f>
        <v>330</v>
      </c>
      <c r="J4" s="16">
        <f t="shared" ref="J4:J18" si="1">G4*H4</f>
        <v>330</v>
      </c>
    </row>
    <row r="5" spans="1:10" ht="16.5" customHeight="1" x14ac:dyDescent="0.25">
      <c r="A5" s="15">
        <v>2</v>
      </c>
      <c r="B5" s="5" t="s">
        <v>8</v>
      </c>
      <c r="C5" s="5" t="s">
        <v>0</v>
      </c>
      <c r="D5" s="5" t="s">
        <v>60</v>
      </c>
      <c r="E5" s="5" t="s">
        <v>65</v>
      </c>
      <c r="F5" s="5" t="s">
        <v>66</v>
      </c>
      <c r="G5" s="5">
        <v>1</v>
      </c>
      <c r="H5" s="5">
        <f t="shared" si="0"/>
        <v>330</v>
      </c>
      <c r="J5" s="16">
        <f t="shared" si="1"/>
        <v>330</v>
      </c>
    </row>
    <row r="6" spans="1:10" ht="16.5" customHeight="1" x14ac:dyDescent="0.25">
      <c r="A6" s="15">
        <v>3</v>
      </c>
      <c r="B6" s="5" t="s">
        <v>8</v>
      </c>
      <c r="C6" s="5" t="s">
        <v>0</v>
      </c>
      <c r="D6" s="5" t="s">
        <v>60</v>
      </c>
      <c r="E6" s="5" t="s">
        <v>69</v>
      </c>
      <c r="F6" s="5" t="s">
        <v>70</v>
      </c>
      <c r="G6" s="5">
        <v>1</v>
      </c>
      <c r="H6" s="5">
        <f t="shared" si="0"/>
        <v>330</v>
      </c>
      <c r="J6" s="16">
        <f t="shared" si="1"/>
        <v>330</v>
      </c>
    </row>
    <row r="7" spans="1:10" ht="16.5" customHeight="1" x14ac:dyDescent="0.25">
      <c r="A7" s="15">
        <v>4</v>
      </c>
      <c r="B7" s="5" t="s">
        <v>8</v>
      </c>
      <c r="C7" s="5" t="s">
        <v>0</v>
      </c>
      <c r="D7" s="5" t="s">
        <v>57</v>
      </c>
      <c r="E7" s="5" t="s">
        <v>73</v>
      </c>
      <c r="F7" s="5" t="s">
        <v>74</v>
      </c>
      <c r="G7" s="5">
        <v>1</v>
      </c>
      <c r="H7" s="5">
        <f t="shared" si="0"/>
        <v>330</v>
      </c>
      <c r="J7" s="16">
        <f t="shared" si="1"/>
        <v>330</v>
      </c>
    </row>
    <row r="8" spans="1:10" ht="16.5" customHeight="1" x14ac:dyDescent="0.25">
      <c r="A8" s="15">
        <v>5</v>
      </c>
      <c r="B8" s="5" t="s">
        <v>8</v>
      </c>
      <c r="C8" s="5" t="s">
        <v>0</v>
      </c>
      <c r="D8" s="5" t="s">
        <v>57</v>
      </c>
      <c r="E8" s="5" t="s">
        <v>75</v>
      </c>
      <c r="F8" s="5" t="s">
        <v>76</v>
      </c>
      <c r="G8" s="5">
        <v>1</v>
      </c>
      <c r="H8" s="5">
        <f t="shared" si="0"/>
        <v>330</v>
      </c>
      <c r="J8" s="16">
        <f t="shared" si="1"/>
        <v>330</v>
      </c>
    </row>
    <row r="9" spans="1:10" ht="16.5" customHeight="1" x14ac:dyDescent="0.25">
      <c r="A9" s="15">
        <v>6</v>
      </c>
      <c r="B9" s="5" t="s">
        <v>8</v>
      </c>
      <c r="C9" s="5" t="s">
        <v>0</v>
      </c>
      <c r="D9" s="5" t="s">
        <v>54</v>
      </c>
      <c r="E9" s="5" t="s">
        <v>81</v>
      </c>
      <c r="F9" s="5" t="s">
        <v>82</v>
      </c>
      <c r="G9" s="5">
        <v>1</v>
      </c>
      <c r="H9" s="5">
        <f t="shared" si="0"/>
        <v>330</v>
      </c>
      <c r="J9" s="16">
        <f t="shared" si="1"/>
        <v>330</v>
      </c>
    </row>
    <row r="10" spans="1:10" ht="16.5" customHeight="1" x14ac:dyDescent="0.25">
      <c r="A10" s="15">
        <v>7</v>
      </c>
      <c r="B10" s="5" t="s">
        <v>8</v>
      </c>
      <c r="C10" s="5" t="s">
        <v>0</v>
      </c>
      <c r="D10" s="5" t="s">
        <v>57</v>
      </c>
      <c r="E10" s="5" t="s">
        <v>83</v>
      </c>
      <c r="F10" s="5" t="s">
        <v>84</v>
      </c>
      <c r="G10" s="5">
        <v>1</v>
      </c>
      <c r="H10" s="5">
        <f t="shared" si="0"/>
        <v>330</v>
      </c>
      <c r="J10" s="16">
        <f t="shared" si="1"/>
        <v>330</v>
      </c>
    </row>
    <row r="11" spans="1:10" ht="16.5" customHeight="1" x14ac:dyDescent="0.25">
      <c r="A11" s="15">
        <v>8</v>
      </c>
      <c r="B11" s="5" t="s">
        <v>8</v>
      </c>
      <c r="C11" s="5" t="s">
        <v>0</v>
      </c>
      <c r="D11" s="5" t="s">
        <v>57</v>
      </c>
      <c r="E11" s="5" t="s">
        <v>85</v>
      </c>
      <c r="F11" s="5" t="s">
        <v>86</v>
      </c>
      <c r="G11" s="5">
        <v>1</v>
      </c>
      <c r="H11" s="5">
        <f t="shared" si="0"/>
        <v>330</v>
      </c>
      <c r="J11" s="16">
        <f t="shared" si="1"/>
        <v>330</v>
      </c>
    </row>
    <row r="12" spans="1:10" ht="16.5" customHeight="1" x14ac:dyDescent="0.25">
      <c r="A12" s="15">
        <v>9</v>
      </c>
      <c r="B12" s="5" t="s">
        <v>8</v>
      </c>
      <c r="C12" s="5" t="s">
        <v>0</v>
      </c>
      <c r="D12" s="5" t="s">
        <v>57</v>
      </c>
      <c r="E12" s="5" t="s">
        <v>58</v>
      </c>
      <c r="F12" s="5" t="s">
        <v>59</v>
      </c>
      <c r="G12" s="5">
        <v>2</v>
      </c>
      <c r="H12" s="5">
        <f t="shared" si="0"/>
        <v>330</v>
      </c>
      <c r="J12" s="16">
        <f t="shared" si="1"/>
        <v>660</v>
      </c>
    </row>
    <row r="13" spans="1:10" ht="16.5" customHeight="1" x14ac:dyDescent="0.25">
      <c r="A13" s="15">
        <v>10</v>
      </c>
      <c r="B13" s="5" t="s">
        <v>8</v>
      </c>
      <c r="C13" s="5" t="s">
        <v>0</v>
      </c>
      <c r="D13" s="5" t="s">
        <v>60</v>
      </c>
      <c r="E13" s="5" t="s">
        <v>61</v>
      </c>
      <c r="F13" s="5" t="s">
        <v>62</v>
      </c>
      <c r="G13" s="5">
        <v>2</v>
      </c>
      <c r="H13" s="5">
        <f t="shared" si="0"/>
        <v>330</v>
      </c>
      <c r="J13" s="16">
        <f t="shared" si="1"/>
        <v>660</v>
      </c>
    </row>
    <row r="14" spans="1:10" ht="16.5" customHeight="1" x14ac:dyDescent="0.25">
      <c r="A14" s="15">
        <v>11</v>
      </c>
      <c r="B14" s="5" t="s">
        <v>8</v>
      </c>
      <c r="C14" s="5" t="s">
        <v>0</v>
      </c>
      <c r="D14" s="5" t="s">
        <v>57</v>
      </c>
      <c r="E14" s="5" t="s">
        <v>67</v>
      </c>
      <c r="F14" s="5" t="s">
        <v>68</v>
      </c>
      <c r="G14" s="5">
        <v>2</v>
      </c>
      <c r="H14" s="5">
        <f t="shared" si="0"/>
        <v>330</v>
      </c>
      <c r="J14" s="16">
        <f t="shared" si="1"/>
        <v>660</v>
      </c>
    </row>
    <row r="15" spans="1:10" ht="16.5" customHeight="1" x14ac:dyDescent="0.25">
      <c r="A15" s="15">
        <v>12</v>
      </c>
      <c r="B15" s="5" t="s">
        <v>8</v>
      </c>
      <c r="C15" s="5" t="s">
        <v>0</v>
      </c>
      <c r="D15" s="5" t="s">
        <v>57</v>
      </c>
      <c r="E15" s="5" t="s">
        <v>71</v>
      </c>
      <c r="F15" s="5" t="s">
        <v>72</v>
      </c>
      <c r="G15" s="5">
        <v>2</v>
      </c>
      <c r="H15" s="5">
        <f t="shared" si="0"/>
        <v>330</v>
      </c>
      <c r="J15" s="16">
        <f t="shared" si="1"/>
        <v>660</v>
      </c>
    </row>
    <row r="16" spans="1:10" ht="16.5" customHeight="1" x14ac:dyDescent="0.25">
      <c r="A16" s="15">
        <v>13</v>
      </c>
      <c r="B16" s="5" t="s">
        <v>8</v>
      </c>
      <c r="C16" s="5" t="s">
        <v>0</v>
      </c>
      <c r="D16" s="5" t="s">
        <v>57</v>
      </c>
      <c r="E16" s="5" t="s">
        <v>77</v>
      </c>
      <c r="F16" s="5" t="s">
        <v>78</v>
      </c>
      <c r="G16" s="5">
        <v>2</v>
      </c>
      <c r="H16" s="5">
        <f t="shared" si="0"/>
        <v>330</v>
      </c>
      <c r="J16" s="16">
        <f t="shared" si="1"/>
        <v>660</v>
      </c>
    </row>
    <row r="17" spans="1:10" ht="16.5" customHeight="1" x14ac:dyDescent="0.25">
      <c r="A17" s="15">
        <v>14</v>
      </c>
      <c r="B17" s="5" t="s">
        <v>8</v>
      </c>
      <c r="C17" s="5" t="s">
        <v>0</v>
      </c>
      <c r="D17" s="5" t="s">
        <v>57</v>
      </c>
      <c r="E17" s="5" t="s">
        <v>79</v>
      </c>
      <c r="F17" s="5" t="s">
        <v>80</v>
      </c>
      <c r="G17" s="5">
        <v>2</v>
      </c>
      <c r="H17" s="5">
        <f t="shared" si="0"/>
        <v>330</v>
      </c>
      <c r="J17" s="16">
        <f t="shared" si="1"/>
        <v>660</v>
      </c>
    </row>
    <row r="18" spans="1:10" ht="16.5" customHeight="1" x14ac:dyDescent="0.25">
      <c r="A18" s="15">
        <v>15</v>
      </c>
      <c r="B18" s="6" t="s">
        <v>8</v>
      </c>
      <c r="C18" s="6" t="s">
        <v>0</v>
      </c>
      <c r="D18" s="1" t="s">
        <v>57</v>
      </c>
      <c r="E18" s="1" t="s">
        <v>94</v>
      </c>
      <c r="F18" s="1" t="s">
        <v>95</v>
      </c>
      <c r="G18" s="1">
        <v>1</v>
      </c>
      <c r="H18" s="5">
        <f t="shared" si="0"/>
        <v>330</v>
      </c>
      <c r="J18" s="16">
        <f t="shared" si="1"/>
        <v>330</v>
      </c>
    </row>
    <row r="19" spans="1:10" s="1" customFormat="1" ht="16.5" customHeight="1" x14ac:dyDescent="0.25">
      <c r="A19" s="15">
        <v>16</v>
      </c>
      <c r="B19" s="1" t="s">
        <v>8</v>
      </c>
      <c r="C19" s="1" t="s">
        <v>0</v>
      </c>
      <c r="D19" s="1" t="s">
        <v>60</v>
      </c>
      <c r="E19" s="1" t="s">
        <v>96</v>
      </c>
      <c r="F19" s="1" t="s">
        <v>95</v>
      </c>
      <c r="G19" s="1">
        <v>1</v>
      </c>
      <c r="H19" s="5">
        <f t="shared" si="0"/>
        <v>330</v>
      </c>
      <c r="I19" s="6"/>
      <c r="J19" s="22">
        <f>G19*H19+I19</f>
        <v>330</v>
      </c>
    </row>
    <row r="20" spans="1:10" s="1" customFormat="1" ht="16.5" customHeight="1" x14ac:dyDescent="0.25">
      <c r="A20" s="15">
        <v>17</v>
      </c>
      <c r="B20" s="1" t="s">
        <v>8</v>
      </c>
      <c r="C20" s="1" t="s">
        <v>0</v>
      </c>
      <c r="D20" s="1" t="s">
        <v>60</v>
      </c>
      <c r="E20" s="1" t="s">
        <v>89</v>
      </c>
      <c r="F20" s="1" t="s">
        <v>76</v>
      </c>
      <c r="G20" s="1">
        <v>1</v>
      </c>
      <c r="H20" s="6">
        <f t="shared" si="0"/>
        <v>330</v>
      </c>
      <c r="I20" s="6"/>
      <c r="J20" s="22">
        <f>G20*H20+I20</f>
        <v>330</v>
      </c>
    </row>
    <row r="21" spans="1:10" s="1" customFormat="1" ht="16.5" customHeight="1" x14ac:dyDescent="0.25">
      <c r="A21" s="15">
        <v>18</v>
      </c>
      <c r="B21" s="6" t="s">
        <v>8</v>
      </c>
      <c r="C21" s="6" t="s">
        <v>0</v>
      </c>
      <c r="D21" s="5" t="s">
        <v>60</v>
      </c>
      <c r="E21" s="5" t="s">
        <v>92</v>
      </c>
      <c r="F21" s="5" t="s">
        <v>93</v>
      </c>
      <c r="G21" s="6">
        <v>1</v>
      </c>
      <c r="H21" s="6">
        <f t="shared" si="0"/>
        <v>330</v>
      </c>
      <c r="I21" s="22"/>
      <c r="J21" s="22">
        <f>H21+I21</f>
        <v>330</v>
      </c>
    </row>
    <row r="22" spans="1:10" ht="16.5" customHeight="1" x14ac:dyDescent="0.25">
      <c r="H22" s="6"/>
      <c r="I22" s="86"/>
      <c r="J22" s="87"/>
    </row>
    <row r="23" spans="1:10" ht="16.5" customHeight="1" x14ac:dyDescent="0.25">
      <c r="J23" s="16"/>
    </row>
    <row r="24" spans="1:10" ht="20.100000000000001" customHeight="1" x14ac:dyDescent="0.25">
      <c r="G24" s="17">
        <f>SUM(G4:G23)</f>
        <v>24</v>
      </c>
      <c r="H24" s="17"/>
      <c r="I24" s="21"/>
      <c r="J24" s="18">
        <f>SUM(J4:J23)</f>
        <v>7920</v>
      </c>
    </row>
    <row r="25" spans="1:10" ht="16.5" customHeight="1" x14ac:dyDescent="0.25">
      <c r="J25" s="16"/>
    </row>
    <row r="26" spans="1:10" ht="16.5" customHeight="1" x14ac:dyDescent="0.25">
      <c r="J26" s="16"/>
    </row>
    <row r="27" spans="1:10" ht="16.5" customHeight="1" x14ac:dyDescent="0.25">
      <c r="J27" s="16"/>
    </row>
    <row r="28" spans="1:10" ht="16.5" customHeight="1" x14ac:dyDescent="0.25">
      <c r="J28" s="16"/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128EC-20D3-4B82-9D0B-BF0628F36FB3}">
  <dimension ref="A1:L8"/>
  <sheetViews>
    <sheetView workbookViewId="0"/>
  </sheetViews>
  <sheetFormatPr defaultRowHeight="13.2" x14ac:dyDescent="0.25"/>
  <cols>
    <col min="1" max="1" width="5.6640625" style="13" customWidth="1"/>
    <col min="2" max="2" width="15.6640625" customWidth="1"/>
    <col min="3" max="3" width="22.6640625" customWidth="1"/>
    <col min="4" max="4" width="10.6640625" customWidth="1"/>
    <col min="5" max="6" width="15.6640625" customWidth="1"/>
    <col min="7" max="9" width="14.6640625" customWidth="1"/>
  </cols>
  <sheetData>
    <row r="1" spans="1:12" ht="16.5" customHeight="1" x14ac:dyDescent="0.25">
      <c r="B1" s="2"/>
      <c r="C1" s="2"/>
      <c r="D1" s="2"/>
      <c r="E1" s="2"/>
      <c r="F1" s="2"/>
      <c r="G1" s="2"/>
      <c r="H1" s="2"/>
      <c r="I1" s="2"/>
    </row>
    <row r="2" spans="1:12" ht="18.75" customHeight="1" x14ac:dyDescent="0.25">
      <c r="B2" t="s">
        <v>44</v>
      </c>
      <c r="C2" t="s">
        <v>45</v>
      </c>
      <c r="D2" t="s">
        <v>49</v>
      </c>
      <c r="E2" t="s">
        <v>50</v>
      </c>
      <c r="F2" t="s">
        <v>51</v>
      </c>
      <c r="G2" t="s">
        <v>52</v>
      </c>
      <c r="H2" s="1" t="s">
        <v>53</v>
      </c>
      <c r="I2" t="s">
        <v>47</v>
      </c>
    </row>
    <row r="3" spans="1:12" ht="16.5" customHeight="1" x14ac:dyDescent="0.25">
      <c r="H3">
        <v>330</v>
      </c>
    </row>
    <row r="4" spans="1:12" ht="16.5" customHeight="1" x14ac:dyDescent="0.25">
      <c r="A4" s="13">
        <v>1</v>
      </c>
      <c r="B4" t="s">
        <v>8</v>
      </c>
      <c r="C4" t="s">
        <v>40</v>
      </c>
      <c r="D4" t="s">
        <v>60</v>
      </c>
      <c r="E4" t="s">
        <v>90</v>
      </c>
      <c r="F4" t="s">
        <v>91</v>
      </c>
      <c r="G4">
        <v>2</v>
      </c>
      <c r="H4">
        <f>SUM($H$3)</f>
        <v>330</v>
      </c>
      <c r="I4" s="12">
        <f>G4*H4</f>
        <v>660</v>
      </c>
      <c r="J4" t="s">
        <v>60</v>
      </c>
      <c r="K4" t="s">
        <v>87</v>
      </c>
      <c r="L4" t="s">
        <v>88</v>
      </c>
    </row>
    <row r="5" spans="1:12" ht="16.5" customHeight="1" x14ac:dyDescent="0.25"/>
    <row r="8" spans="1:12" ht="20.100000000000001" customHeight="1" x14ac:dyDescent="0.25">
      <c r="G8" s="7">
        <f>SUM(G4:G7)</f>
        <v>2</v>
      </c>
      <c r="H8" s="7"/>
      <c r="I8" s="14">
        <f>SUM(I4:I7)</f>
        <v>660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57AE-CFBF-470C-B84D-4F0B297F6538}">
  <dimension ref="A1:I7"/>
  <sheetViews>
    <sheetView workbookViewId="0"/>
  </sheetViews>
  <sheetFormatPr defaultRowHeight="13.2" x14ac:dyDescent="0.25"/>
  <cols>
    <col min="1" max="1" width="5.6640625" style="13" customWidth="1"/>
    <col min="2" max="2" width="15.6640625" customWidth="1"/>
    <col min="3" max="3" width="22.6640625" customWidth="1"/>
    <col min="4" max="4" width="10.6640625" customWidth="1"/>
    <col min="5" max="6" width="15.6640625" customWidth="1"/>
    <col min="7" max="9" width="14.6640625" customWidth="1"/>
  </cols>
  <sheetData>
    <row r="1" spans="1:9" ht="16.5" customHeight="1" x14ac:dyDescent="0.25">
      <c r="B1" s="2"/>
      <c r="C1" s="2"/>
      <c r="D1" s="2"/>
      <c r="E1" s="2"/>
      <c r="F1" s="2"/>
      <c r="G1" s="2"/>
      <c r="H1" s="2"/>
      <c r="I1" s="2"/>
    </row>
    <row r="2" spans="1:9" ht="18.75" customHeight="1" x14ac:dyDescent="0.25">
      <c r="B2" t="s">
        <v>44</v>
      </c>
      <c r="C2" t="s">
        <v>45</v>
      </c>
      <c r="D2" t="s">
        <v>49</v>
      </c>
      <c r="E2" t="s">
        <v>50</v>
      </c>
      <c r="F2" t="s">
        <v>51</v>
      </c>
      <c r="G2" t="s">
        <v>52</v>
      </c>
      <c r="H2" s="1" t="s">
        <v>53</v>
      </c>
      <c r="I2" t="s">
        <v>47</v>
      </c>
    </row>
    <row r="3" spans="1:9" ht="16.5" customHeight="1" x14ac:dyDescent="0.25">
      <c r="H3">
        <v>330</v>
      </c>
    </row>
    <row r="4" spans="1:9" ht="16.5" customHeight="1" x14ac:dyDescent="0.25">
      <c r="A4" s="13">
        <v>1</v>
      </c>
      <c r="B4" t="s">
        <v>7</v>
      </c>
      <c r="C4" t="s">
        <v>39</v>
      </c>
      <c r="D4" t="s">
        <v>54</v>
      </c>
      <c r="E4" t="s">
        <v>55</v>
      </c>
      <c r="F4" t="s">
        <v>56</v>
      </c>
      <c r="G4">
        <v>1</v>
      </c>
      <c r="H4">
        <f>SUM($H$3)</f>
        <v>330</v>
      </c>
      <c r="I4" s="12">
        <f>G4*H4</f>
        <v>330</v>
      </c>
    </row>
    <row r="7" spans="1:9" ht="20.100000000000001" customHeight="1" x14ac:dyDescent="0.25">
      <c r="G7" s="7">
        <f>SUM(G4:G6)</f>
        <v>1</v>
      </c>
      <c r="H7" s="7"/>
      <c r="I7" s="14">
        <f>SUM(I4:I6)</f>
        <v>330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6427-9A0D-48CF-889A-33458004129C}">
  <dimension ref="A1:I8"/>
  <sheetViews>
    <sheetView workbookViewId="0"/>
  </sheetViews>
  <sheetFormatPr defaultRowHeight="13.2" x14ac:dyDescent="0.25"/>
  <cols>
    <col min="1" max="1" width="5.6640625" style="13" customWidth="1"/>
    <col min="2" max="2" width="15.6640625" customWidth="1"/>
    <col min="3" max="3" width="22.6640625" customWidth="1"/>
    <col min="4" max="4" width="10.6640625" customWidth="1"/>
    <col min="5" max="6" width="15.6640625" customWidth="1"/>
    <col min="7" max="9" width="14.6640625" customWidth="1"/>
  </cols>
  <sheetData>
    <row r="1" spans="2:9" ht="16.5" customHeight="1" x14ac:dyDescent="0.25">
      <c r="B1" s="2"/>
      <c r="C1" s="2"/>
      <c r="D1" s="2"/>
      <c r="E1" s="2"/>
      <c r="F1" s="2"/>
      <c r="G1" s="2"/>
      <c r="H1" s="2"/>
      <c r="I1" s="2"/>
    </row>
    <row r="2" spans="2:9" ht="18.75" customHeight="1" x14ac:dyDescent="0.25">
      <c r="B2" t="s">
        <v>44</v>
      </c>
      <c r="C2" t="s">
        <v>45</v>
      </c>
      <c r="D2" t="s">
        <v>49</v>
      </c>
      <c r="E2" t="s">
        <v>50</v>
      </c>
      <c r="F2" t="s">
        <v>51</v>
      </c>
      <c r="G2" t="s">
        <v>52</v>
      </c>
      <c r="H2" s="1" t="s">
        <v>53</v>
      </c>
      <c r="I2" t="s">
        <v>47</v>
      </c>
    </row>
    <row r="3" spans="2:9" ht="16.5" customHeight="1" x14ac:dyDescent="0.25">
      <c r="H3">
        <v>330</v>
      </c>
    </row>
    <row r="5" spans="2:9" ht="16.5" customHeight="1" x14ac:dyDescent="0.25">
      <c r="I5" s="12"/>
    </row>
    <row r="8" spans="2:9" ht="20.100000000000001" customHeight="1" x14ac:dyDescent="0.25">
      <c r="G8" s="7">
        <f>SUM(G5:G7)</f>
        <v>0</v>
      </c>
      <c r="H8" s="7"/>
      <c r="I8" s="14">
        <f>SUM(I5:I7)</f>
        <v>0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3157-A74E-48C0-868E-B20E71BAFE5F}">
  <dimension ref="A1:I7"/>
  <sheetViews>
    <sheetView workbookViewId="0"/>
  </sheetViews>
  <sheetFormatPr defaultRowHeight="13.2" x14ac:dyDescent="0.25"/>
  <cols>
    <col min="1" max="1" width="5.6640625" style="13" customWidth="1"/>
    <col min="2" max="2" width="15.6640625" customWidth="1"/>
    <col min="3" max="3" width="22.6640625" customWidth="1"/>
    <col min="4" max="4" width="10.6640625" customWidth="1"/>
    <col min="5" max="6" width="15.6640625" customWidth="1"/>
    <col min="7" max="9" width="14.6640625" customWidth="1"/>
  </cols>
  <sheetData>
    <row r="1" spans="1:9" ht="16.5" customHeight="1" x14ac:dyDescent="0.25">
      <c r="B1" s="2"/>
      <c r="C1" s="2"/>
      <c r="D1" s="2"/>
      <c r="E1" s="2"/>
      <c r="F1" s="2"/>
      <c r="G1" s="2"/>
      <c r="H1" s="2"/>
      <c r="I1" s="2"/>
    </row>
    <row r="2" spans="1:9" ht="18.75" customHeight="1" x14ac:dyDescent="0.25">
      <c r="B2" t="s">
        <v>44</v>
      </c>
      <c r="C2" t="s">
        <v>45</v>
      </c>
      <c r="D2" t="s">
        <v>49</v>
      </c>
      <c r="E2" t="s">
        <v>50</v>
      </c>
      <c r="F2" t="s">
        <v>51</v>
      </c>
      <c r="G2" t="s">
        <v>52</v>
      </c>
      <c r="H2" s="1" t="s">
        <v>53</v>
      </c>
      <c r="I2" t="s">
        <v>47</v>
      </c>
    </row>
    <row r="3" spans="1:9" ht="16.5" customHeight="1" x14ac:dyDescent="0.25">
      <c r="H3">
        <v>330</v>
      </c>
    </row>
    <row r="4" spans="1:9" ht="16.5" customHeight="1" x14ac:dyDescent="0.25">
      <c r="A4" s="13">
        <v>1</v>
      </c>
      <c r="B4" t="s">
        <v>10</v>
      </c>
      <c r="C4" t="s">
        <v>42</v>
      </c>
      <c r="D4" t="s">
        <v>54</v>
      </c>
      <c r="E4" t="s">
        <v>97</v>
      </c>
      <c r="F4" t="s">
        <v>98</v>
      </c>
      <c r="G4">
        <v>3</v>
      </c>
      <c r="H4">
        <f>SUM($H$3)</f>
        <v>330</v>
      </c>
      <c r="I4" s="12">
        <f>G4*H4</f>
        <v>990</v>
      </c>
    </row>
    <row r="7" spans="1:9" ht="20.100000000000001" customHeight="1" x14ac:dyDescent="0.25">
      <c r="G7" s="7">
        <f>SUM(G4:G6)</f>
        <v>3</v>
      </c>
      <c r="H7" s="7"/>
      <c r="I7" s="14">
        <f>SUM(I4:I6)</f>
        <v>990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รายการเปลี่ยนแปลง</vt:lpstr>
      <vt:lpstr>งบ-เงิน</vt:lpstr>
      <vt:lpstr>งบ-คน</vt:lpstr>
      <vt:lpstr>เมือง-บำนาญ</vt:lpstr>
      <vt:lpstr>เมือง-ประจำการ</vt:lpstr>
      <vt:lpstr>ฝาง</vt:lpstr>
      <vt:lpstr>แม่อาย</vt:lpstr>
      <vt:lpstr>หางดง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2026-07-22T04:31:45Z</cp:lastPrinted>
  <dcterms:created xsi:type="dcterms:W3CDTF">2011-04-26T10:24:33Z</dcterms:created>
  <dcterms:modified xsi:type="dcterms:W3CDTF">2026-07-23T08:07:16Z</dcterms:modified>
</cp:coreProperties>
</file>