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งบ-คน" sheetId="2" r:id="rId2"/>
    <sheet name="รายการ-รับฝาก-ชำระ" sheetId="3" r:id="rId3"/>
    <sheet name="ไม่เป็น-สพค-รับชำระ" sheetId="4" r:id="rId4"/>
    <sheet name="รายการ-ตัดออก-ปี65" sheetId="5" r:id="rId5"/>
  </sheets>
  <definedNames>
    <definedName name="_xlnm.Print_Titles" localSheetId="0">'รายการเปลี่ยนแปลง'!$6:$7</definedName>
    <definedName name="_xlnm.Print_Titles" localSheetId="2">'รายการ-รับฝาก-ชำระ'!$4:$5</definedName>
  </definedNames>
  <calcPr fullCalcOnLoad="1"/>
</workbook>
</file>

<file path=xl/sharedStrings.xml><?xml version="1.0" encoding="utf-8"?>
<sst xmlns="http://schemas.openxmlformats.org/spreadsheetml/2006/main" count="1335" uniqueCount="764">
  <si>
    <t>ข้อมูลการเปลี่ยนแปลงจำนวนสมาชิก ส.พ.ค.จังหวัดเชียงใหม่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</si>
  <si>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</si>
  <si>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</si>
  <si>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</si>
  <si>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</si>
  <si>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</si>
  <si>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</si>
  <si>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</si>
  <si>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</si>
  <si>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</si>
  <si>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</si>
  <si>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</si>
  <si>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</si>
  <si>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</si>
  <si>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</si>
  <si>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</si>
  <si>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</si>
  <si>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</si>
  <si>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</si>
  <si>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</si>
  <si>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</si>
  <si>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</si>
  <si>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</si>
  <si>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</si>
  <si>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รายการเปลี่ยนแปลง</t>
  </si>
  <si>
    <t>ข้อมูลจำนวนสมาชิก ส.พ.ค.จังหวัดเชียงใหม่</t>
  </si>
  <si>
    <t xml:space="preserve">ลำดับ </t>
  </si>
  <si>
    <t xml:space="preserve">ยอด </t>
  </si>
  <si>
    <t>เจ้าของบัญชีเงินเดือน</t>
  </si>
  <si>
    <t>หัก</t>
  </si>
  <si>
    <t>ปรับ-เพิ่ม</t>
  </si>
  <si>
    <t>ปรับ-ลด</t>
  </si>
  <si>
    <t>ประจำการ</t>
  </si>
  <si>
    <t>txt_amphur</t>
  </si>
  <si>
    <t>txt_office</t>
  </si>
  <si>
    <t>txt_rank</t>
  </si>
  <si>
    <t>txt_firstname</t>
  </si>
  <si>
    <t>txt_lastname</t>
  </si>
  <si>
    <t>CountMember</t>
  </si>
  <si>
    <t>สพค / รายเดือน</t>
  </si>
  <si>
    <t>Amount</t>
  </si>
  <si>
    <t>ข้าราชการประจำการ</t>
  </si>
  <si>
    <t>นางสาว</t>
  </si>
  <si>
    <t>นาง</t>
  </si>
  <si>
    <t>นาย</t>
  </si>
  <si>
    <t>ว่าที่ ร.ต.</t>
  </si>
  <si>
    <t>ไม่เป็น ส.พ.ค.</t>
  </si>
  <si>
    <t>ราย</t>
  </si>
  <si>
    <t>บาท</t>
  </si>
  <si>
    <t>.</t>
  </si>
  <si>
    <t>รวม</t>
  </si>
  <si>
    <t>[ ประจำการ ]</t>
  </si>
  <si>
    <t>เพิ่ม [ + ]</t>
  </si>
  <si>
    <t xml:space="preserve">ลด [ - ] </t>
  </si>
  <si>
    <t>สงกรานต์</t>
  </si>
  <si>
    <t>[ ข้าราชการประจำ ]</t>
  </si>
  <si>
    <t>หน่วย สพป.ชม.เขต 4</t>
  </si>
  <si>
    <t>สพป.4</t>
  </si>
  <si>
    <t>สารภี</t>
  </si>
  <si>
    <t>โรงเรียนวัดพญาชมภู</t>
  </si>
  <si>
    <t>จองต๊ะ</t>
  </si>
  <si>
    <t>หางดง</t>
  </si>
  <si>
    <t>โรงเรียนวัดคีรีเขต</t>
  </si>
  <si>
    <t>จรัญ</t>
  </si>
  <si>
    <t>สุธรรมธาน</t>
  </si>
  <si>
    <t>โรงเรียนวัดศรีสุพรรณ์</t>
  </si>
  <si>
    <t>จิรนิด</t>
  </si>
  <si>
    <t>นันไชย</t>
  </si>
  <si>
    <t>แม่วาง</t>
  </si>
  <si>
    <t>โรงเรียนบ้านห้วยตอง</t>
  </si>
  <si>
    <t>ชญานี</t>
  </si>
  <si>
    <t>นาตัน</t>
  </si>
  <si>
    <t>โรงเรียนวัดช่างคำ</t>
  </si>
  <si>
    <t>ชานนท์</t>
  </si>
  <si>
    <t>ดอยหล่อ</t>
  </si>
  <si>
    <t>โรงเรียนวัดวังขามป้อม</t>
  </si>
  <si>
    <t>ณัทธิยา</t>
  </si>
  <si>
    <t>พงศ์ตุ้ย</t>
  </si>
  <si>
    <t>โรงเรียนวัดทุ่งศาลา</t>
  </si>
  <si>
    <t>โรงเรียนบ้านสันป่าสัก</t>
  </si>
  <si>
    <t>ดวงคำ</t>
  </si>
  <si>
    <t>บุญยืน</t>
  </si>
  <si>
    <t>โรงเรียนแม่วินสามัคคี</t>
  </si>
  <si>
    <t>ทนงศักดิ์</t>
  </si>
  <si>
    <t>สิงห์จู</t>
  </si>
  <si>
    <t>โรงเรียนวัดหนองหลั้ว</t>
  </si>
  <si>
    <t>ทศพร</t>
  </si>
  <si>
    <t>คำภีระ</t>
  </si>
  <si>
    <t>โรงเรียนบ้านปากเหมือง</t>
  </si>
  <si>
    <t>ทองพิมพ์</t>
  </si>
  <si>
    <t>โตลอย</t>
  </si>
  <si>
    <t>โรงเรียนวัดเวฬุวัน</t>
  </si>
  <si>
    <t>ธนพร</t>
  </si>
  <si>
    <t>อนุสรพรพงศ์</t>
  </si>
  <si>
    <t>โรงเรียนวัดบวกครกเหนือ</t>
  </si>
  <si>
    <t>ธนัชชา</t>
  </si>
  <si>
    <t>แก้วเกตุ</t>
  </si>
  <si>
    <t>สันป่าตอง</t>
  </si>
  <si>
    <t>โรงเรียนบ้านทุ่งเสี้ยว (นวรัฐ)</t>
  </si>
  <si>
    <t>ธนิน</t>
  </si>
  <si>
    <t>บุญชื่น</t>
  </si>
  <si>
    <t>โรงเรียนบ้านแสนตอ</t>
  </si>
  <si>
    <t>ธีรวัฒน์</t>
  </si>
  <si>
    <t>ศรีวิชัย</t>
  </si>
  <si>
    <t>โรงเรียนวัดโรงวัว</t>
  </si>
  <si>
    <t>นงลักษณ์</t>
  </si>
  <si>
    <t>ธาตุอินทร์</t>
  </si>
  <si>
    <t>โรงเรียนสันป่าตอง</t>
  </si>
  <si>
    <t>นิตยา</t>
  </si>
  <si>
    <t>บุญเหลา</t>
  </si>
  <si>
    <t>นิเทศก์</t>
  </si>
  <si>
    <t>โรงเรียนบ้านฟ่อน</t>
  </si>
  <si>
    <t>นิรชญาวรรณ</t>
  </si>
  <si>
    <t>มีณรงค์</t>
  </si>
  <si>
    <t>นิวัตร์</t>
  </si>
  <si>
    <t>แสนสุวรรณ์</t>
  </si>
  <si>
    <t>โรงเรียนกรป.กลางอุปถัมภ์</t>
  </si>
  <si>
    <t>บัญชา</t>
  </si>
  <si>
    <t>อินใจ</t>
  </si>
  <si>
    <t>โรงเรียนบ้านห้วยส้ม</t>
  </si>
  <si>
    <t>ปณิดา</t>
  </si>
  <si>
    <t>อาจหาญ</t>
  </si>
  <si>
    <t>โรงเรียนวัดศรีดอนชัย</t>
  </si>
  <si>
    <t>ประสพพร</t>
  </si>
  <si>
    <t>อุปราสิทธิ์</t>
  </si>
  <si>
    <t>โรงเรียนวัดแม่สะลาบ</t>
  </si>
  <si>
    <t>โรงเรียนบ้านร่องน้ำ</t>
  </si>
  <si>
    <t>ปรัศนียา</t>
  </si>
  <si>
    <t>แสนคำฟู</t>
  </si>
  <si>
    <t>โรงเรียนบ้านดงป่าหวาย</t>
  </si>
  <si>
    <t>พนม</t>
  </si>
  <si>
    <t>บริพันธ์</t>
  </si>
  <si>
    <t>โรงเรียนสันป่าตอง (สุวรรณราษฎร์วิทยาคาร)</t>
  </si>
  <si>
    <t>พรพิมล</t>
  </si>
  <si>
    <t>ไวยกุล</t>
  </si>
  <si>
    <t>โรงเรียนวัดกู่คำ(เมธาวิสัยคณาทร)</t>
  </si>
  <si>
    <t>พรรณพัชร</t>
  </si>
  <si>
    <t>ธีรนันทพงศ์</t>
  </si>
  <si>
    <t>โรงเรียนบ้านสันทราย</t>
  </si>
  <si>
    <t>พวงจันทร์</t>
  </si>
  <si>
    <t>พูลธวัช</t>
  </si>
  <si>
    <t>พวงสร้อย</t>
  </si>
  <si>
    <t>เจริญผล</t>
  </si>
  <si>
    <t>โรงเรียนบ้านหัวริน</t>
  </si>
  <si>
    <t>พิมพ์กานต์</t>
  </si>
  <si>
    <t>เทพวงศ์</t>
  </si>
  <si>
    <t>โรงเรียนบ้านทรายมูล</t>
  </si>
  <si>
    <t>พิศิษฐ์</t>
  </si>
  <si>
    <t>เสวิกา</t>
  </si>
  <si>
    <t>โรงเรียนวัดศรีโพธาราม</t>
  </si>
  <si>
    <t>พูลทรัพย์</t>
  </si>
  <si>
    <t>ตื้อแปง</t>
  </si>
  <si>
    <t>โรงเรียนหลวงพัฒนาบ้านขุนวาง</t>
  </si>
  <si>
    <t>ภูวดล</t>
  </si>
  <si>
    <t>ประเสริฐยา</t>
  </si>
  <si>
    <t>โรงเรียนบ้านน้ำแพร่</t>
  </si>
  <si>
    <t>มานัส</t>
  </si>
  <si>
    <t>เชื้อก๋อง</t>
  </si>
  <si>
    <t>โรงเรียนบ้านแม่กุ้งหลวง</t>
  </si>
  <si>
    <t>มานิตย์</t>
  </si>
  <si>
    <t>สิทธิวงค์</t>
  </si>
  <si>
    <t>เมย์ณิศา</t>
  </si>
  <si>
    <t>พูลจันทร์</t>
  </si>
  <si>
    <t>ไมตรี</t>
  </si>
  <si>
    <t>วงค์บุญเรือง</t>
  </si>
  <si>
    <t>โรงเรียนบ้านเหล่าเป้า</t>
  </si>
  <si>
    <t>ยุภาพิน</t>
  </si>
  <si>
    <t>ฤทธิ์เรืองโรจน์</t>
  </si>
  <si>
    <t>โรงเรียนวัดจอมทอง</t>
  </si>
  <si>
    <t>ราตรี</t>
  </si>
  <si>
    <t>สุภาวงค์</t>
  </si>
  <si>
    <t>โรงเรียนบ้านสันผักหวาน</t>
  </si>
  <si>
    <t>วณารีกานต์</t>
  </si>
  <si>
    <t>พันธุศาสตร์</t>
  </si>
  <si>
    <t>วสุพงษ์</t>
  </si>
  <si>
    <t>อิวาง</t>
  </si>
  <si>
    <t>โรงเรียนบ้านหนองตอง</t>
  </si>
  <si>
    <t>วิลาวัลย์</t>
  </si>
  <si>
    <t>เขื่อนแก้ว</t>
  </si>
  <si>
    <t>วีรชัย</t>
  </si>
  <si>
    <t>ภูอิ่นอ้อย</t>
  </si>
  <si>
    <t>โรงเรียนวัดหนองครอบ</t>
  </si>
  <si>
    <t>วีรชาติ</t>
  </si>
  <si>
    <t>สุอินต๊ะ</t>
  </si>
  <si>
    <t>โรงเรียนวัดนันทาราม</t>
  </si>
  <si>
    <t>หรรษรักษ์</t>
  </si>
  <si>
    <t>ปัญใจแก้ว</t>
  </si>
  <si>
    <t>โรงเรียนชุมชนวัดศรีคำชมภู</t>
  </si>
  <si>
    <t>ศรีโสภา</t>
  </si>
  <si>
    <t>จิตอรุณ</t>
  </si>
  <si>
    <t>โรงเรียนวัดสามหลัง</t>
  </si>
  <si>
    <t>ศฤงคาร</t>
  </si>
  <si>
    <t>แป้นกลาง</t>
  </si>
  <si>
    <t>โรงเรียนชุมชนกิ่วแลหลวง</t>
  </si>
  <si>
    <t>ศักดิ์ศรี</t>
  </si>
  <si>
    <t>รัตนวรางกุล</t>
  </si>
  <si>
    <t>ศิริกุล</t>
  </si>
  <si>
    <t>ขัติประทุม</t>
  </si>
  <si>
    <t>ศิริประภา</t>
  </si>
  <si>
    <t>ใจสาม</t>
  </si>
  <si>
    <t>ศุภวุฒิ</t>
  </si>
  <si>
    <t>อุดมวรรธน์กุล</t>
  </si>
  <si>
    <t>โรงเรียนบ้านสามหลัง</t>
  </si>
  <si>
    <t>สนิท</t>
  </si>
  <si>
    <t>ศิริ</t>
  </si>
  <si>
    <t>สมถวิล</t>
  </si>
  <si>
    <t>โกสุมภ์</t>
  </si>
  <si>
    <t>สมศรี</t>
  </si>
  <si>
    <t>สายฝน</t>
  </si>
  <si>
    <t>บุญธิมา</t>
  </si>
  <si>
    <t>สุดสาคร</t>
  </si>
  <si>
    <t>จันทะล่าม</t>
  </si>
  <si>
    <t>สุทธิพงศ์</t>
  </si>
  <si>
    <t>อริยะกุล</t>
  </si>
  <si>
    <t>สุนทรี</t>
  </si>
  <si>
    <t>คุณา</t>
  </si>
  <si>
    <t>สุรพล</t>
  </si>
  <si>
    <t>โรงเรียนเวียงเศรษฐีวิทยา</t>
  </si>
  <si>
    <t>สุภาพร</t>
  </si>
  <si>
    <t>กาวิละ</t>
  </si>
  <si>
    <t>สุภาภรณ์</t>
  </si>
  <si>
    <t>ซึมกลาง</t>
  </si>
  <si>
    <t>สุมาลี</t>
  </si>
  <si>
    <t>สมบูรณ์</t>
  </si>
  <si>
    <t>สุเมธี</t>
  </si>
  <si>
    <t>โรงเรียนบ้านหัวข่วง</t>
  </si>
  <si>
    <t>สุไร</t>
  </si>
  <si>
    <t>จันทร์ไชย</t>
  </si>
  <si>
    <t>โรงเรียนบ้านวังศรี</t>
  </si>
  <si>
    <t>เสน่ห์</t>
  </si>
  <si>
    <t>คำยามา</t>
  </si>
  <si>
    <t>โรงเรียนวัดท่าต้นกวาว</t>
  </si>
  <si>
    <t>แสงจันทร์</t>
  </si>
  <si>
    <t>ใจแก้ว</t>
  </si>
  <si>
    <t>อรวรรณ</t>
  </si>
  <si>
    <t>ธนามี</t>
  </si>
  <si>
    <t>พรหมมณี</t>
  </si>
  <si>
    <t>โรงเรียนวัดน้ำบ่อหลวง</t>
  </si>
  <si>
    <t>อรุณ</t>
  </si>
  <si>
    <t>ทาคำ</t>
  </si>
  <si>
    <t>อรุณี</t>
  </si>
  <si>
    <t>กันทะชัย</t>
  </si>
  <si>
    <t>โรงเรียนวัดห้วยแก้ว</t>
  </si>
  <si>
    <t>อัจฉรา</t>
  </si>
  <si>
    <t>บุญแปลง</t>
  </si>
  <si>
    <t>อัมพร</t>
  </si>
  <si>
    <t>คำอ้าย</t>
  </si>
  <si>
    <t>โรงเรียนบ้านเหล่าป่าฝาง</t>
  </si>
  <si>
    <t>อำไพ</t>
  </si>
  <si>
    <t>ทิพย์จันทร์</t>
  </si>
  <si>
    <t>โรงเรียนวัดดงป่างิ้ว</t>
  </si>
  <si>
    <t>อิ่นคำ</t>
  </si>
  <si>
    <t>โดยบุญ</t>
  </si>
  <si>
    <t>อุทัย</t>
  </si>
  <si>
    <t>เรือนสุข</t>
  </si>
  <si>
    <t>อุบลรัตน์</t>
  </si>
  <si>
    <t>คำฟู</t>
  </si>
  <si>
    <t>อุไรวรรณ</t>
  </si>
  <si>
    <t>ทองพฤกษ์</t>
  </si>
  <si>
    <t>กรุณา</t>
  </si>
  <si>
    <t>พุฒิมา</t>
  </si>
  <si>
    <t>กัญญาธิดา</t>
  </si>
  <si>
    <t>กัญญาณุวงค์</t>
  </si>
  <si>
    <t>โรงเรียนบ้านปง</t>
  </si>
  <si>
    <t>เกศรินทร์</t>
  </si>
  <si>
    <t>ตาคำ</t>
  </si>
  <si>
    <t>เกษศิริ</t>
  </si>
  <si>
    <t>นะที</t>
  </si>
  <si>
    <t>จันทร์พร</t>
  </si>
  <si>
    <t>ปิงเมือง</t>
  </si>
  <si>
    <t>ชฏาพร</t>
  </si>
  <si>
    <t>ปราโมทย์</t>
  </si>
  <si>
    <t>โรงเรียนกิ่วแลน้อยประสิทธิ์วิทยา</t>
  </si>
  <si>
    <t>ชลวิทย์</t>
  </si>
  <si>
    <t>ชื่นใจ</t>
  </si>
  <si>
    <t>ณัฐกาญจน์</t>
  </si>
  <si>
    <t>ศรีลาชัย</t>
  </si>
  <si>
    <t>โรงเรียนบ้านท้าวบุญเรือง</t>
  </si>
  <si>
    <t>ดวงนภา</t>
  </si>
  <si>
    <t>เตปา</t>
  </si>
  <si>
    <t>ดวงหทัย</t>
  </si>
  <si>
    <t>จินะเครือ</t>
  </si>
  <si>
    <t>โรงเรียนวัดดอนชื่น</t>
  </si>
  <si>
    <t>ทม</t>
  </si>
  <si>
    <t>กันทะจา</t>
  </si>
  <si>
    <t>ทรายทอง</t>
  </si>
  <si>
    <t>บุญโญ</t>
  </si>
  <si>
    <t>ทุน</t>
  </si>
  <si>
    <t>หน่อเรือง</t>
  </si>
  <si>
    <t>นภาพร</t>
  </si>
  <si>
    <t>ยารังฝั้น</t>
  </si>
  <si>
    <t>นวรัตน์</t>
  </si>
  <si>
    <t>ขอดแก้ว</t>
  </si>
  <si>
    <t>นิคม</t>
  </si>
  <si>
    <t>ทานะ</t>
  </si>
  <si>
    <t>นิราพร</t>
  </si>
  <si>
    <t>พึ่งนิล</t>
  </si>
  <si>
    <t>นิราศ</t>
  </si>
  <si>
    <t>เงาคำ</t>
  </si>
  <si>
    <t>โรงเรียนวัดพระนอนหนองผึ้ง</t>
  </si>
  <si>
    <t>บัวบาน</t>
  </si>
  <si>
    <t>วระวงษ์</t>
  </si>
  <si>
    <t>บานเย็น</t>
  </si>
  <si>
    <t>ศรีสุวรรณ์</t>
  </si>
  <si>
    <t>โรงเรียนบ้านตองกาย</t>
  </si>
  <si>
    <t>บุญชิต</t>
  </si>
  <si>
    <t>พงษ์กาสอ</t>
  </si>
  <si>
    <t>ส.อ.</t>
  </si>
  <si>
    <t>บุญสม</t>
  </si>
  <si>
    <t>ยานะธรรม</t>
  </si>
  <si>
    <t>ประคอง</t>
  </si>
  <si>
    <t>พิไรแสงจันทร์</t>
  </si>
  <si>
    <t>โรงเรียนวัดศิริชัยนิมิตร</t>
  </si>
  <si>
    <t>ประพันธ์</t>
  </si>
  <si>
    <t>แก้วจันทร์</t>
  </si>
  <si>
    <t>ประสิทธิ์</t>
  </si>
  <si>
    <t>ปัฐวี</t>
  </si>
  <si>
    <t>โรงเรียนบ้านป่าตาล</t>
  </si>
  <si>
    <t>พจน์</t>
  </si>
  <si>
    <t>วงศ์ปัญญา</t>
  </si>
  <si>
    <t>พัชรทัย</t>
  </si>
  <si>
    <t>ชัยวรรณ์</t>
  </si>
  <si>
    <t>พัชราภรณ์</t>
  </si>
  <si>
    <t>เทพวรรณ</t>
  </si>
  <si>
    <t>พัชรี</t>
  </si>
  <si>
    <t>เกษมณี</t>
  </si>
  <si>
    <t>พัทรินทร์</t>
  </si>
  <si>
    <t>พิมผกา</t>
  </si>
  <si>
    <t>บุญกันทะ</t>
  </si>
  <si>
    <t>เพลินพิศ</t>
  </si>
  <si>
    <t>กุศลเพิ่มสุข</t>
  </si>
  <si>
    <t>มนต์รวี</t>
  </si>
  <si>
    <t>บุญมาปะ</t>
  </si>
  <si>
    <t>มนัญญา</t>
  </si>
  <si>
    <t>เตมียะ</t>
  </si>
  <si>
    <t>มนัสชนม์</t>
  </si>
  <si>
    <t>มูลเมือง</t>
  </si>
  <si>
    <t>มยุรี</t>
  </si>
  <si>
    <t>ไชยวงศ์</t>
  </si>
  <si>
    <t>โรงเรียนบ้านเปียง</t>
  </si>
  <si>
    <t>รัตนากร</t>
  </si>
  <si>
    <t>กุลนา</t>
  </si>
  <si>
    <t>รุ่งเรือง</t>
  </si>
  <si>
    <t>ถิ่นคำ</t>
  </si>
  <si>
    <t>รุจิรา</t>
  </si>
  <si>
    <t>ปันจันทร์</t>
  </si>
  <si>
    <t>โรงเรียนบ้านหนองเต่า</t>
  </si>
  <si>
    <t>วิรัตน์</t>
  </si>
  <si>
    <t>ทิพย์วรรณ</t>
  </si>
  <si>
    <t>โรงเรียนบ้านกาด(เขมวังส์)</t>
  </si>
  <si>
    <t>วิไล</t>
  </si>
  <si>
    <t>วงศ์ศรี</t>
  </si>
  <si>
    <t>ศิริลักษณ์</t>
  </si>
  <si>
    <t>เรือแก้ว</t>
  </si>
  <si>
    <t>สมพร</t>
  </si>
  <si>
    <t>จอมแปง</t>
  </si>
  <si>
    <t>ถ่านคำ</t>
  </si>
  <si>
    <t>สมาน</t>
  </si>
  <si>
    <t>ตั๋นแจ้</t>
  </si>
  <si>
    <t>สายสวาท</t>
  </si>
  <si>
    <t>โล่ห์ศิริปัญญา</t>
  </si>
  <si>
    <t>สิงห์แก้ว</t>
  </si>
  <si>
    <t>ปันอ่อง</t>
  </si>
  <si>
    <t>สิริพรรณ</t>
  </si>
  <si>
    <t>ฟองคำ</t>
  </si>
  <si>
    <t>อนันต์</t>
  </si>
  <si>
    <t>สิทธิวงศ์</t>
  </si>
  <si>
    <t>อ้อยทิพย์</t>
  </si>
  <si>
    <t>รุณผาบ</t>
  </si>
  <si>
    <t>อัญชลี</t>
  </si>
  <si>
    <t>นันตาวงค์</t>
  </si>
  <si>
    <t>อัญชิสา</t>
  </si>
  <si>
    <t>อุประกุล</t>
  </si>
  <si>
    <t>อารี</t>
  </si>
  <si>
    <t>ตันเขียว</t>
  </si>
  <si>
    <t>อุษา</t>
  </si>
  <si>
    <t>มูลใจ</t>
  </si>
  <si>
    <t>กณิษฐา</t>
  </si>
  <si>
    <t>สุภาศรี</t>
  </si>
  <si>
    <t>จิราพร</t>
  </si>
  <si>
    <t>ชมภูมิ่ง</t>
  </si>
  <si>
    <t>จิลดา</t>
  </si>
  <si>
    <t>สุธรรมทาน</t>
  </si>
  <si>
    <t>เจริญ</t>
  </si>
  <si>
    <t>บุตรชัย</t>
  </si>
  <si>
    <t>ชัยยุทธ</t>
  </si>
  <si>
    <t>คำธิยศ</t>
  </si>
  <si>
    <t>ธิดารัตน์</t>
  </si>
  <si>
    <t>อิมัง</t>
  </si>
  <si>
    <t>นภัสวรรณ</t>
  </si>
  <si>
    <t>สมสุนันท์</t>
  </si>
  <si>
    <t>นฤมล</t>
  </si>
  <si>
    <t>อ่างคำ</t>
  </si>
  <si>
    <t>นิเวช</t>
  </si>
  <si>
    <t>สมเกตุ</t>
  </si>
  <si>
    <t>โรงเรียนบ้านห้วยข้าวลีบ</t>
  </si>
  <si>
    <t>ประวุฒิ</t>
  </si>
  <si>
    <t>ปรียาภรณ์</t>
  </si>
  <si>
    <t>ไทรงาม</t>
  </si>
  <si>
    <t>พิชญาภา</t>
  </si>
  <si>
    <t>โรงเรียนวัดกองทราย</t>
  </si>
  <si>
    <t>รัชนีภรณ์</t>
  </si>
  <si>
    <t>สุกิน</t>
  </si>
  <si>
    <t>ศิรัญญา</t>
  </si>
  <si>
    <t>พิทักษ์ไพร</t>
  </si>
  <si>
    <t>โรงเรียนบ้านทุ่งหลวง</t>
  </si>
  <si>
    <t>พิพัฒน์หฤทัยกุล</t>
  </si>
  <si>
    <t>สมบัติ</t>
  </si>
  <si>
    <t>อดินันท์</t>
  </si>
  <si>
    <t>อธิษฐาน</t>
  </si>
  <si>
    <t>อุไร</t>
  </si>
  <si>
    <t>กาละปัน</t>
  </si>
  <si>
    <t>อุษณีย์</t>
  </si>
  <si>
    <t>สกุณา</t>
  </si>
  <si>
    <t>สุกัญญา</t>
  </si>
  <si>
    <t>สิงห์ฆะราช</t>
  </si>
  <si>
    <t>โรงเรียนวัดศรีล้อม</t>
  </si>
  <si>
    <t>สุชา</t>
  </si>
  <si>
    <t>ยาไชยบุญเรือง</t>
  </si>
  <si>
    <t>นงคราญ</t>
  </si>
  <si>
    <t>ยวงฟ้า</t>
  </si>
  <si>
    <t>กิติยา</t>
  </si>
  <si>
    <t>สมพันธ์</t>
  </si>
  <si>
    <t>โรงเรียนชุมชนบ้านปากกอง</t>
  </si>
  <si>
    <t>ลำจวน</t>
  </si>
  <si>
    <t>กิติ</t>
  </si>
  <si>
    <t>ประเสริฐศักดิ์</t>
  </si>
  <si>
    <t>เหมือนหาญ</t>
  </si>
  <si>
    <t>เพิ่ม</t>
  </si>
  <si>
    <t>ไม่เป็น สพค - รับฝาก : นาง คำหน้อย จองต๊ะ</t>
  </si>
  <si>
    <t>คำจินะ</t>
  </si>
  <si>
    <t>ไม่เป็น สพค - รับฝาก : นาย ดวงแก้ว พันทอง + นางสาว ดวงเดือน จันทร์แดง</t>
  </si>
  <si>
    <t>อิทธิเดช</t>
  </si>
  <si>
    <t>ไม่เป็น สพค - รับฝาก : นางสาว ลัดดา คำภีรธัมโม</t>
  </si>
  <si>
    <t>ขอร้อง</t>
  </si>
  <si>
    <t>ไม่เป็น สพค - รับฝาก : นาย ประเสริฐ ร่มโพธิ์</t>
  </si>
  <si>
    <t>ยศชัยศรี</t>
  </si>
  <si>
    <t>ไม่เป็น สพค - รับฝาก : นาย สมศรี ชัยกาวิล</t>
  </si>
  <si>
    <t>วิฑูรย์</t>
  </si>
  <si>
    <t>คนึงนิตย์</t>
  </si>
  <si>
    <t>มุกดา</t>
  </si>
  <si>
    <t>วราภรณ์</t>
  </si>
  <si>
    <t>นางสาวอรวรรณ พรหมมณี</t>
  </si>
  <si>
    <t>นางปณิดา อาจหาญ</t>
  </si>
  <si>
    <t>นางรุ่งเรือง ถิ่นคำ</t>
  </si>
  <si>
    <t>นางเกษศิริ นะที</t>
  </si>
  <si>
    <t>นางรุจิรา ปันจันทร์</t>
  </si>
  <si>
    <t>นางสิริพรรณ ฟองคำ</t>
  </si>
  <si>
    <t>นางศิริลักษณ์ เรือแก้ว</t>
  </si>
  <si>
    <t>นายชัยยุทธ คำธิยศ</t>
  </si>
  <si>
    <t>นายวสุพงษ์ อิวาง</t>
  </si>
  <si>
    <t>นางประสพพร อุปราสิทธิ์</t>
  </si>
  <si>
    <t>นายชลวิทย์ ชื่นใจ</t>
  </si>
  <si>
    <t>นางสาวอัมพร คำอ้าย</t>
  </si>
  <si>
    <t>นายพนม บริพันธ์</t>
  </si>
  <si>
    <t>นางนิราพร พึ่งนิล</t>
  </si>
  <si>
    <t>นายสนิท ศิริ</t>
  </si>
  <si>
    <t>นายประสิทธิ์ ปัฐวี</t>
  </si>
  <si>
    <t>นางสุไร จันทร์ไชย</t>
  </si>
  <si>
    <t>นางอรุณี กันทะชัย</t>
  </si>
  <si>
    <t>นางยุภาพิน ฤทธิ์เรืองโรจน์</t>
  </si>
  <si>
    <t>นางอุไร กาละปัน</t>
  </si>
  <si>
    <t>นางรัตนากร กุลนา</t>
  </si>
  <si>
    <t>นางณัทธิยา พงศ์ตุ้ย</t>
  </si>
  <si>
    <t>นายบุญชิต พงษ์กาสอ</t>
  </si>
  <si>
    <t>นายทศพร คำภีระ</t>
  </si>
  <si>
    <t>นางบัวบาน วระวงษ์</t>
  </si>
  <si>
    <t>นางจิราพร ชมภูมิ่ง</t>
  </si>
  <si>
    <t>นางพิชญาภา พิไรแสงจันทร์</t>
  </si>
  <si>
    <t>นางพัชราภรณ์ เทพวรรณ</t>
  </si>
  <si>
    <t>นางสาวอุษณีย์ สกุณา</t>
  </si>
  <si>
    <t>นางชญานี นาตัน</t>
  </si>
  <si>
    <t>นางอำไพ ทิพย์จันทร์</t>
  </si>
  <si>
    <t>นายสิงห์แก้ว ปันอ่อง</t>
  </si>
  <si>
    <t>นางสุภาภรณ์ ซึมกลาง</t>
  </si>
  <si>
    <t>นายมานิตย์ สิทธิวงค์</t>
  </si>
  <si>
    <t>นางปรัศนียา แสนคำฟู</t>
  </si>
  <si>
    <t>นางสาวรัชนีภรณ์ สุกิน</t>
  </si>
  <si>
    <t>นางสาวกณิษฐา สุภาศรี</t>
  </si>
  <si>
    <t>นางวราภรณ์ ยศชัยศรี</t>
  </si>
  <si>
    <t>นายประเสริฐศักดิ์ เหมือนหาญ</t>
  </si>
  <si>
    <t>นางสงกรานต์ พิพัฒน์หฤทัยกุล</t>
  </si>
  <si>
    <t>นางสาวกิติยา สมพันธ์</t>
  </si>
  <si>
    <t>นางคนึงนิตย์ คำจินะ</t>
  </si>
  <si>
    <t>นางนวรัตน์ ขอดแก้ว</t>
  </si>
  <si>
    <t>นางอัจฉรา บุญแปลง</t>
  </si>
  <si>
    <t>นายภูวดล ประเสริฐยา</t>
  </si>
  <si>
    <t>นางมยุรี ไชยวงศ์</t>
  </si>
  <si>
    <t>นายธนิน บุญชื่น</t>
  </si>
  <si>
    <t>นายไมตรี วงค์บุญเรือง</t>
  </si>
  <si>
    <t>นางสาวมนัสชนม์ มูลเมือง</t>
  </si>
  <si>
    <t>นางสาวศิรัญญา พิทักษ์ไพร</t>
  </si>
  <si>
    <t>นางเพลินพิศ กุศลเพิ่มสุข</t>
  </si>
  <si>
    <t>นายทุน หน่อเรือง</t>
  </si>
  <si>
    <t>นายจรัญ สุธรรมธาน</t>
  </si>
  <si>
    <t>นางจันทร์พร ปิงเมือง</t>
  </si>
  <si>
    <t>นายนิวัตร์ แสนสุวรรณ์</t>
  </si>
  <si>
    <t>นายบัญชา อินใจ</t>
  </si>
  <si>
    <t>นางพิมพ์กานต์ เทพวงศ์</t>
  </si>
  <si>
    <t>นายทนงศักดิ์ สิงห์จู</t>
  </si>
  <si>
    <t>นางสาวพัชรทัย ชัยวรรณ์</t>
  </si>
  <si>
    <t>นายพรรณพัชร ธีรนันทพงศ์</t>
  </si>
  <si>
    <t>นายอิ่นคำ โดยบุญ</t>
  </si>
  <si>
    <t>นางอรุณ ทาคำ</t>
  </si>
  <si>
    <t>นางนงลักษณ์ ธาตุอินทร์</t>
  </si>
  <si>
    <t>นายนิเทศก์ ธาตุอินทร์</t>
  </si>
  <si>
    <t>นางธนพร อนุสรพรพงศ์</t>
  </si>
  <si>
    <t>นายศฤงคาร แป้นกลาง</t>
  </si>
  <si>
    <t>นายพิศิษฐ์ เสวิกา</t>
  </si>
  <si>
    <t>นายอุทัย เรือนสุข</t>
  </si>
  <si>
    <t>นางอุบลรัตน์ คำฟู</t>
  </si>
  <si>
    <t>นางสุนทรี คุณา</t>
  </si>
  <si>
    <t>นางสายฝน บุญธิมา</t>
  </si>
  <si>
    <t>นางมนต์รวี บุญมาปะ</t>
  </si>
  <si>
    <t>นางอุษา มูลใจ</t>
  </si>
  <si>
    <t>นางปรียาภรณ์ ไทรงาม</t>
  </si>
  <si>
    <t>นางสาวธิดารัตน์ อิมัง</t>
  </si>
  <si>
    <t>นางวิลาวัลย์ อิทธิเดช</t>
  </si>
  <si>
    <t>นางสาวพรพิมล ไวยกุล</t>
  </si>
  <si>
    <t>นางสาวลำจวน กิติ</t>
  </si>
  <si>
    <t>นางศรีโสภา จิตอรุณ</t>
  </si>
  <si>
    <t>นางสายสวาท โล่ห์ศิริปัญญา</t>
  </si>
  <si>
    <t>นางทองพิมพ์ โตลอย</t>
  </si>
  <si>
    <t>นายอนันต์ สิทธิวงศ์</t>
  </si>
  <si>
    <t>นางสาวพวงจันทร์ พูลธวัช</t>
  </si>
  <si>
    <t>นางอัญชิสา อุประกุล</t>
  </si>
  <si>
    <t>นางจิลดา สุธรรมทาน</t>
  </si>
  <si>
    <t>นางสาวแสงจันทร์ ใจแก้ว</t>
  </si>
  <si>
    <t>นายวิรัตน์ ทิพย์วรรณ</t>
  </si>
  <si>
    <t>นางศิริกุล ขัติประทุม</t>
  </si>
  <si>
    <t>นายสุเมธี ขัติประทุม</t>
  </si>
  <si>
    <t>นางสาวดวงนภา เตปา</t>
  </si>
  <si>
    <t>นางนฤมล อ่างคำ</t>
  </si>
  <si>
    <t>นางธนัชชา แก้วเกตุ</t>
  </si>
  <si>
    <t>นางสมถวิล โกสุมภ์</t>
  </si>
  <si>
    <t>นางสาวนภาพร ยารังฝั้น</t>
  </si>
  <si>
    <t>นางนภัสวรรณ สมสุนันท์</t>
  </si>
  <si>
    <t>นางอุไรวรรณ ทองพฤกษ์</t>
  </si>
  <si>
    <t>นางทรายทอง บุญโญ</t>
  </si>
  <si>
    <t>นายวิฑูรย์ จองต๊ะ</t>
  </si>
  <si>
    <t>นางณัฐกาญจน์ ศรีลาชัย</t>
  </si>
  <si>
    <t>นางมุกดา ขอร้อง</t>
  </si>
  <si>
    <t>นางพวงสร้อย เจริญผล</t>
  </si>
  <si>
    <t>นางเมย์ณิศา พูลจันทร์</t>
  </si>
  <si>
    <t>นายวีรชัย ภูอิ่นอ้อย</t>
  </si>
  <si>
    <t>นายสุรพล อนุสรพรพงศ์</t>
  </si>
  <si>
    <t>นายสุทธิพงศ์ อริยะกุล</t>
  </si>
  <si>
    <t>นายศุภวุฒิ อุดมวรรธน์กุล</t>
  </si>
  <si>
    <t>นายประพันธ์ แก้วจันทร์</t>
  </si>
  <si>
    <t>นางสมศรี ถ่านคำ</t>
  </si>
  <si>
    <t>นายนิคม ทานะ</t>
  </si>
  <si>
    <t>นางพิมผกา บุญกันทะ</t>
  </si>
  <si>
    <t>นางอ้อยทิพย์ รุณผาบ</t>
  </si>
  <si>
    <t>นายนิเวช สมเกตุ</t>
  </si>
  <si>
    <t>นางสาวสุกัญญา สิงห์ฆะราช</t>
  </si>
  <si>
    <t>นางกัญญาธิดา กัญญาณุวงค์</t>
  </si>
  <si>
    <t>นายพูลทรัพย์ ตื้อแปง</t>
  </si>
  <si>
    <t>นางพัชรี เกษมณี</t>
  </si>
  <si>
    <t>นายพจน์ วงศ์ปัญญา</t>
  </si>
  <si>
    <t>ว่าที่ ร.ต.อดินันท์ สุภาศรี</t>
  </si>
  <si>
    <t>นางสุภาพร กาวิละ</t>
  </si>
  <si>
    <t>นายสมพร จอมแปง</t>
  </si>
  <si>
    <t>นายประคอง พิไรแสงจันทร์</t>
  </si>
  <si>
    <t>นางสุมาลี สมบูรณ์</t>
  </si>
  <si>
    <t>นางสาวราตรี สุภาวงค์</t>
  </si>
  <si>
    <t>นายสมาน ตั๋นแจ้</t>
  </si>
  <si>
    <t>นางมนัญญา เตมียะ</t>
  </si>
  <si>
    <t>นายสมบัติ กันทะจา</t>
  </si>
  <si>
    <t>นายมานัส เชื้อก๋อง</t>
  </si>
  <si>
    <t>นางพัทรินทร์ ตื้อแปง</t>
  </si>
  <si>
    <t>นางชฏาพร ปราโมทย์</t>
  </si>
  <si>
    <t>นางวิไล วงศ์ศรี</t>
  </si>
  <si>
    <t>นางนิรชญาวรรณ มีณรงค์</t>
  </si>
  <si>
    <t>นายนิราศ เงาคำ</t>
  </si>
  <si>
    <t>นายเสน่ห์ คำยามา</t>
  </si>
  <si>
    <t>นางอธิษฐาน ประเสริฐยา</t>
  </si>
  <si>
    <t>นายสุดสาคร จันทะล่าม</t>
  </si>
  <si>
    <t>นายดวงคำ บุญยืน</t>
  </si>
  <si>
    <t>นายทม กันทะจา</t>
  </si>
  <si>
    <t>นางดวงหทัย จินะเครือ</t>
  </si>
  <si>
    <t>นางอารี ตันเขียว</t>
  </si>
  <si>
    <t>นางอัญชลี นันตาวงค์</t>
  </si>
  <si>
    <t>ส.อ.บุญสม ยานะธรรม</t>
  </si>
  <si>
    <t>นางบานเย็น ศรีสุวรรณ์</t>
  </si>
  <si>
    <t>นายประวุฒิ ฟองคำ</t>
  </si>
  <si>
    <t>นางสุชา ยาไชยบุญเรือง</t>
  </si>
  <si>
    <t>นางวณารีกานต์ พันธุศาสตร์</t>
  </si>
  <si>
    <t>นายเจริญ บุตรชัย</t>
  </si>
  <si>
    <t>นายธีรวัฒน์ ศรีวิชัย</t>
  </si>
  <si>
    <t>นางกรุณา พุฒิมา</t>
  </si>
  <si>
    <t>นางวิลาวัลย์ เขื่อนแก้ว</t>
  </si>
  <si>
    <t>นางอรวรรณ ธนามี</t>
  </si>
  <si>
    <t>นายวีรชาติ สุอินต๊ะ</t>
  </si>
  <si>
    <t>นางเกศรินทร์ ตาคำ</t>
  </si>
  <si>
    <t>นายชานนท์ นันไชย</t>
  </si>
  <si>
    <t>นางนงคราญ ยวงฟ้า</t>
  </si>
  <si>
    <t>นางจิรนิด นันไชย</t>
  </si>
  <si>
    <t>เดิม-สกุล : นางอำไพ จันต๊ะมา</t>
  </si>
  <si>
    <t>เดิม-สกุล : นางศิริประภา นามวงศ์</t>
  </si>
  <si>
    <t>เดิม-คำนำ-สกุล : นางสาวนิตยา สุภาวงค์</t>
  </si>
  <si>
    <t>เดิม-ชื่อ : นายวีระยุทธ ปัญใจแก้ว</t>
  </si>
  <si>
    <t>เดิม-สกุล : นายศักดิ์ศรี แซ่ลี้</t>
  </si>
  <si>
    <t>เดิม-ชื่อ-สกุล : นางกฤษณา พึ่งธรรม</t>
  </si>
  <si>
    <t>เดิม-สกุล : นางดวงหทัย คำวัง</t>
  </si>
  <si>
    <t>เดิม-สกุล : นางนฤมล คำวงศ์ศา</t>
  </si>
  <si>
    <t>เดิม - สกุล : นางสาว กิติยา รัศมีศรจันทร์</t>
  </si>
  <si>
    <t>นาง คำหน้อย จองต๊ะ</t>
  </si>
  <si>
    <t>นาย ดวงแก้ว พันทอง</t>
  </si>
  <si>
    <t>นางสาว ดวงเดือน จันทร์แดง</t>
  </si>
  <si>
    <t>นางสาว ลัดดา คำภีรธัมโม</t>
  </si>
  <si>
    <t>นาย ประเสริฐ ร่มโพธิ์</t>
  </si>
  <si>
    <t>นาย สมศรี ชัยกาวิล</t>
  </si>
  <si>
    <t>เจ้าของเงินเดือน - ไม่เป็น ส.พ.ค.  จำนวน  5  คน  :  สมาชิก  6  คน</t>
  </si>
  <si>
    <t>นางนิตยา บุญเหลา</t>
  </si>
  <si>
    <t>นางศิริประภา ใจสาม</t>
  </si>
  <si>
    <t>นายหรรษรักษ์ ปัญใจแก้ว</t>
  </si>
  <si>
    <t>ไม่เป็น สพค</t>
  </si>
  <si>
    <t>เดิม - สกุล : นางอำไพ จันต๊ะมา</t>
  </si>
  <si>
    <t>เดิม - สกุล : นางศิริประภา นามวงศ์</t>
  </si>
  <si>
    <t>เดิม - คำนำ - สกุล : นางสาวนิตยา สุภาวงศ์</t>
  </si>
  <si>
    <t>เดิม - ชื่อ : นายวีระยุทธ ปัญใจแก้ว</t>
  </si>
  <si>
    <t>เดิม - ชื่อ : นางอารุณี มีณรงค์</t>
  </si>
  <si>
    <t>เดิม - สกุล : นายศักดิ์ศรี แซ่ลี้</t>
  </si>
  <si>
    <t>เดิม - ชื่อ - สกุล : นางกฤษณา พึ่งธรรม</t>
  </si>
  <si>
    <t>เดิม - สกุล : นางดวงหทัย คำวัง</t>
  </si>
  <si>
    <t>เดิม - สกุล : นางนฤมล คำวงศ์ศา</t>
  </si>
  <si>
    <t>นายศักดิ์ศรี รัตนวรางค์กุล</t>
  </si>
  <si>
    <t>เดิม - นำคำ - สกุล : นางกิติยา รัศมีศรจันทร์</t>
  </si>
  <si>
    <t>นาย ทร ทิพย์ชัย</t>
  </si>
  <si>
    <t>นาง แสงหล้า ยาวรรณศรี</t>
  </si>
  <si>
    <t>นาง สมถวิล กัญญาวงค์</t>
  </si>
  <si>
    <t>นาง อำพร หล้าหน้อย</t>
  </si>
  <si>
    <t>นาง พัฒน์ เสงี่ยมพักตร์</t>
  </si>
  <si>
    <t>นาย กัมปนาท ปราโมทย์</t>
  </si>
  <si>
    <t>นางสาว อำไพ จักร์คำปัน</t>
  </si>
  <si>
    <t>นาง ออน สละม่วง</t>
  </si>
  <si>
    <t>นาง เรียบ จินะเครือ</t>
  </si>
  <si>
    <t>นาย โยธิน บุญโญ</t>
  </si>
  <si>
    <t>ด.ต. ณรงค์ ขอดแก้ว</t>
  </si>
  <si>
    <t>นาย อำนาจ พึ่งนิล</t>
  </si>
  <si>
    <t>นาย สุวิช วระวงษ์</t>
  </si>
  <si>
    <t>นาย อุทัย ศรีสุวรรณ์</t>
  </si>
  <si>
    <t>นาย นภดล หมื่นถาวร</t>
  </si>
  <si>
    <t>นาง พาณี กันทะจา</t>
  </si>
  <si>
    <t>นาง ชูศรี ชื่นใจ</t>
  </si>
  <si>
    <t>ด.ต. สุรินทร์ มูลใจ</t>
  </si>
  <si>
    <t>พ.ต.ต. หล่าย ตันเขียว</t>
  </si>
  <si>
    <t>นาง เหมย อุประกุล</t>
  </si>
  <si>
    <t>นาง บุญชุม คุณวุฒิ</t>
  </si>
  <si>
    <t>นาง จริยา กรุดอาชา</t>
  </si>
  <si>
    <t>นาง ปริญญา มูลเมือง</t>
  </si>
  <si>
    <t>จ.ส.ต. พจน์ สิงห์ต๊ะ</t>
  </si>
  <si>
    <t>นาย สมบูรณ์ ยารังฝั้น</t>
  </si>
  <si>
    <t>ร.ต.ท.อดิชัย โล่ห์ศิริปัญญา</t>
  </si>
  <si>
    <t>นาง ทองสาย นันตา</t>
  </si>
  <si>
    <t>นาย สุรศักดิ์ เรือแก้ว</t>
  </si>
  <si>
    <t>ร.ท. กฤตธรรม วงศ์ศรี</t>
  </si>
  <si>
    <t>นาง สิริพร ทิพย์วรรณ</t>
  </si>
  <si>
    <t>นาย ธนกร(อาทิตย์) ปันจันทร์</t>
  </si>
  <si>
    <t>นาย เลิศศักดิ์ นะที</t>
  </si>
  <si>
    <t>นายภารต ถิ่นคำ</t>
  </si>
  <si>
    <t>นาย ประสิทธิ์ กุลนา</t>
  </si>
  <si>
    <t>นาย สุประดิษฐ์ ไชยวงศ์</t>
  </si>
  <si>
    <t>นางผง เตมียะ</t>
  </si>
  <si>
    <t>นาย อนุรักษ์ (ณัฐปภัสร์) บุญมาปะ</t>
  </si>
  <si>
    <t>นาง เพียงหทัย สอพิมาย</t>
  </si>
  <si>
    <t>จ.ส.อ. วีรชาติ บุญกันทะ</t>
  </si>
  <si>
    <t>ด.ต. นิคม เกษมณี</t>
  </si>
  <si>
    <t>นาง สมพร หน่อเรือง</t>
  </si>
  <si>
    <t>นาง ศรีวร ทานะ</t>
  </si>
  <si>
    <t>นาง จันทร์ศรี เงาคำ</t>
  </si>
  <si>
    <t>นาง คำปัน พงษ์กาสอ</t>
  </si>
  <si>
    <t>นาง บุญธรรม พิไรแสงจันทร์</t>
  </si>
  <si>
    <t>นาง เทียมจันทร์ แก้วจันทร์</t>
  </si>
  <si>
    <t>นาง นงเยาว์ ปฐวี</t>
  </si>
  <si>
    <t>นาง นงนุช วงศ์ปัญญา</t>
  </si>
  <si>
    <t>นาง ฟองนวล จอมแปง</t>
  </si>
  <si>
    <t>นาง นวลสวาท ตั๋นแจ้</t>
  </si>
  <si>
    <t>นาง อัมพร สิทธิวงศ์</t>
  </si>
  <si>
    <t>นาง กนิษฐา ยานะธรรม</t>
  </si>
  <si>
    <t>นาย ภวดล ชมภูมิ่ง</t>
  </si>
  <si>
    <t>นาย ใบดี ปันยวง</t>
  </si>
  <si>
    <t>นาย ภาคภูมิ สุธรรมทาน</t>
  </si>
  <si>
    <t>นาย สมบูรณ์ ใจรินทร์</t>
  </si>
  <si>
    <t>นาย บุญศรี สมสุนันท์</t>
  </si>
  <si>
    <t>นาง แก้วเรือน พุทธวงค์</t>
  </si>
  <si>
    <t>นาง ดวงเดือน อ่างคำ</t>
  </si>
  <si>
    <t>นาง คำ อินทรัคคัมพร</t>
  </si>
  <si>
    <t>นาย ไสยเสฏฐ์ ไทรงาม</t>
  </si>
  <si>
    <t>นาง ปรียา ทามณีวรรณ</t>
  </si>
  <si>
    <t>นาง แสงบูรณ์ ถมมา</t>
  </si>
  <si>
    <t>นาย เหมือน ถมมา</t>
  </si>
  <si>
    <t>นาง ผัด วังชิ้น</t>
  </si>
  <si>
    <t>นาย เปล่ง วังชิ้น</t>
  </si>
  <si>
    <t>นาง สาย มาฤทธิ์</t>
  </si>
  <si>
    <t>นาย อมร มาฤทธิ์</t>
  </si>
  <si>
    <t>นาย อนุชา จันทร์โต</t>
  </si>
  <si>
    <t>นาง รำเพียร อิมัง</t>
  </si>
  <si>
    <t>นาง วันเย็น สุกิน</t>
  </si>
  <si>
    <t>นาย ทอง สุกิน</t>
  </si>
  <si>
    <t>นาง ที พิทักษ์ไพร</t>
  </si>
  <si>
    <t>นาย ประสิทธิ์ พิทักษ์ไพร</t>
  </si>
  <si>
    <t>นาง บัวรวม สกุณา</t>
  </si>
  <si>
    <t>นาย ดารากร กมลธรรม</t>
  </si>
  <si>
    <t xml:space="preserve">นาง นุสราวรรณ ผดุงพานิช </t>
  </si>
  <si>
    <t>นาย กำพล ผดุงพานิช</t>
  </si>
  <si>
    <t>นาย นพคุณ กาละปัน</t>
  </si>
  <si>
    <t>นาง แสงหล้า วังใหม่</t>
  </si>
  <si>
    <t>นาย อุดม คำธิยศ</t>
  </si>
  <si>
    <t>นางสาว ปันแก้ว ใจแก้ว</t>
  </si>
  <si>
    <t>นาง กานดา บุตรชัย</t>
  </si>
  <si>
    <t>นาย บุญทา อินทรมาตร์</t>
  </si>
  <si>
    <t>นาง ถนิม สมเกตุ</t>
  </si>
  <si>
    <t>นาง พิมพร สมเกตุ</t>
  </si>
  <si>
    <t>นาง มูล ฟองคำ</t>
  </si>
  <si>
    <t>นาย สมบูรณ์ ฟองคำ</t>
  </si>
  <si>
    <t>นาง นงคราญ กันทะจา</t>
  </si>
  <si>
    <t>นาย บุญยก กันทะจา</t>
  </si>
  <si>
    <t>นาง เกี๋ยงคำ สภาศรี</t>
  </si>
  <si>
    <t>นาย จันทร์แก้ว สุภาศรี</t>
  </si>
  <si>
    <t>นาง ภัสพร สิงห์ฆะราช</t>
  </si>
  <si>
    <t>นาย สมเพ็ชร สิงห์ฆะราช</t>
  </si>
  <si>
    <t>นาย สำราญ สิงห์ฆะราช</t>
  </si>
  <si>
    <t>นาง บัวผัน พงษ์คำแดง</t>
  </si>
  <si>
    <t>นาย ชยพล พงษ์คำแดง</t>
  </si>
  <si>
    <t>นาย มูล พงษ์คำแดง</t>
  </si>
  <si>
    <t>นาย ประชัย พงษ์คำแดง</t>
  </si>
  <si>
    <t>นาย ชาญณรงค์ ยวงฟ้า</t>
  </si>
  <si>
    <t>นาง คำปัน ยวงฟ้า</t>
  </si>
  <si>
    <t>นาย ต๋า ยวงฟ้า</t>
  </si>
  <si>
    <t>นาย นรินทร์ ยาศรี</t>
  </si>
  <si>
    <t>นาง ดารา ยาศรี</t>
  </si>
  <si>
    <t>จำนวนทั้งสิ้น    247  คน</t>
  </si>
  <si>
    <t>นางสาวลำจวน กิติ / ไม่เป็น สพค</t>
  </si>
  <si>
    <t>ตค.65 / ย้าย - สพค-ธ.</t>
  </si>
  <si>
    <t>ตค.65 / งดหัก -  ไม่เป็น ส.พ.ค.</t>
  </si>
  <si>
    <t>ตค.65 / ย้าย - บ.4</t>
  </si>
  <si>
    <t>ตค.65 / ย้าย - ก-รอแบบ</t>
  </si>
  <si>
    <t>ตค.65 / ย้าย - สพค-ธ</t>
  </si>
  <si>
    <t>นิเวศน์</t>
  </si>
  <si>
    <t>เต๋จา</t>
  </si>
  <si>
    <t>นายนิเวศน์ เต๋จา</t>
  </si>
  <si>
    <t>นางสาว จิราพร คำขันแก้ว</t>
  </si>
  <si>
    <t>12/65</t>
  </si>
  <si>
    <t>เมืองเชียงใหม่</t>
  </si>
  <si>
    <t>เก็บทวน</t>
  </si>
  <si>
    <t>จำนวนทั้งสิ้น  220  คน</t>
  </si>
  <si>
    <t>นาย สุรศักดิ์ พวงรัตน์ : ธค.65 / ตาย</t>
  </si>
  <si>
    <t>นาง พัชราภรณ์ พัชรหทัย : ย้าย/ธค.65 - ธ.</t>
  </si>
  <si>
    <t>งวดอื่น ๆ</t>
  </si>
  <si>
    <t>ย้ายไป : รร.อนุบาลพิษณุโลก - สพป.พล.1</t>
  </si>
  <si>
    <t>ส่ง จม. + แบบ ธ. เนื่องจาก ปป. เบอร์โทร</t>
  </si>
  <si>
    <t>ย้าย - รอแบบ</t>
  </si>
  <si>
    <t>ม.ค.66</t>
  </si>
  <si>
    <t>ดรุณี</t>
  </si>
  <si>
    <t>โมตาลี</t>
  </si>
  <si>
    <t>นางดรุณี โมตาลี</t>
  </si>
  <si>
    <t>ครั้งที่ 3</t>
  </si>
  <si>
    <t>ประจำเดือน :  กุมภาพันธ์  2566</t>
  </si>
  <si>
    <t>ก.พ.66</t>
  </si>
  <si>
    <t>ก.พ. 66 / รวมทั้งสิ้น</t>
  </si>
  <si>
    <t>ไม่มี</t>
  </si>
  <si>
    <r>
      <t>เก็บทวน 4-6/63 = 300+315+300 + เดือนก่อนขาดไป 30 บ.  =</t>
    </r>
    <r>
      <rPr>
        <b/>
        <u val="double"/>
        <sz val="10"/>
        <color indexed="10"/>
        <rFont val="Arial"/>
        <family val="2"/>
      </rPr>
      <t xml:space="preserve"> 945 </t>
    </r>
    <r>
      <rPr>
        <b/>
        <sz val="10"/>
        <color indexed="10"/>
        <rFont val="Arial"/>
        <family val="2"/>
      </rPr>
      <t>บาท</t>
    </r>
  </si>
  <si>
    <t>หักรายละ  465.00  บาท  ( 31 ราย x 15 บาท 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</si>
</sst>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  <numFmt numFmtId="189" formatCode="_(* #,##0.00_);_(* \(#,##0.00\);_(* &quot;-&quot;??_);_(@_)"/>
    <numFmt numFmtId="190" formatCode="#,###.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u val="double"/>
      <sz val="10"/>
      <name val="Tahoma"/>
      <family val="2"/>
    </font>
    <font>
      <b/>
      <u val="doubleAccounting"/>
      <sz val="10"/>
      <name val="Tahoma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u val="double"/>
      <sz val="10"/>
      <color indexed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36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36"/>
      <name val="Arial"/>
      <family val="2"/>
    </font>
    <font>
      <sz val="10"/>
      <color indexed="36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60"/>
      <name val="Tahoma"/>
      <family val="2"/>
    </font>
    <font>
      <b/>
      <sz val="10"/>
      <color indexed="60"/>
      <name val="Arial"/>
      <family val="2"/>
    </font>
    <font>
      <b/>
      <u val="doubleAccounting"/>
      <sz val="10"/>
      <color indexed="6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7030A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7030A0"/>
      <name val="Arial"/>
      <family val="2"/>
    </font>
    <font>
      <sz val="10"/>
      <color rgb="FF7030A0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0"/>
      <color rgb="FFC00000"/>
      <name val="Arial"/>
      <family val="2"/>
    </font>
    <font>
      <b/>
      <u val="doubleAccounting"/>
      <sz val="10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double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Fill="1" applyAlignment="1">
      <alignment shrinkToFit="1"/>
    </xf>
    <xf numFmtId="0" fontId="7" fillId="0" borderId="0" xfId="0" applyFont="1" applyFill="1" applyAlignment="1">
      <alignment horizontal="left" shrinkToFit="1"/>
    </xf>
    <xf numFmtId="0" fontId="7" fillId="0" borderId="0" xfId="0" applyFont="1" applyFill="1" applyAlignment="1">
      <alignment shrinkToFit="1"/>
    </xf>
    <xf numFmtId="43" fontId="7" fillId="0" borderId="0" xfId="36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189" fontId="9" fillId="0" borderId="0" xfId="36" applyNumberFormat="1" applyFont="1" applyFill="1" applyAlignment="1">
      <alignment shrinkToFit="1"/>
    </xf>
    <xf numFmtId="0" fontId="2" fillId="0" borderId="0" xfId="0" applyFont="1" applyAlignment="1">
      <alignment horizontal="left" shrinkToFit="1"/>
    </xf>
    <xf numFmtId="0" fontId="57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3" fontId="3" fillId="0" borderId="12" xfId="0" applyNumberFormat="1" applyFont="1" applyFill="1" applyBorder="1" applyAlignment="1">
      <alignment horizontal="left" shrinkToFit="1"/>
    </xf>
    <xf numFmtId="3" fontId="3" fillId="0" borderId="0" xfId="0" applyNumberFormat="1" applyFont="1" applyFill="1" applyAlignment="1">
      <alignment shrinkToFit="1"/>
    </xf>
    <xf numFmtId="4" fontId="3" fillId="0" borderId="0" xfId="0" applyNumberFormat="1" applyFont="1" applyFill="1" applyAlignment="1">
      <alignment shrinkToFit="1"/>
    </xf>
    <xf numFmtId="0" fontId="2" fillId="0" borderId="0" xfId="0" applyFont="1" applyFill="1" applyAlignment="1">
      <alignment shrinkToFit="1"/>
    </xf>
    <xf numFmtId="3" fontId="3" fillId="0" borderId="10" xfId="0" applyNumberFormat="1" applyFont="1" applyFill="1" applyBorder="1" applyAlignment="1">
      <alignment horizontal="left" shrinkToFit="1"/>
    </xf>
    <xf numFmtId="0" fontId="3" fillId="0" borderId="13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left" shrinkToFi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shrinkToFit="1"/>
    </xf>
    <xf numFmtId="0" fontId="2" fillId="0" borderId="14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3" fontId="3" fillId="0" borderId="18" xfId="0" applyNumberFormat="1" applyFont="1" applyFill="1" applyBorder="1" applyAlignment="1">
      <alignment horizontal="right" shrinkToFit="1"/>
    </xf>
    <xf numFmtId="3" fontId="57" fillId="0" borderId="0" xfId="0" applyNumberFormat="1" applyFont="1" applyFill="1" applyAlignment="1">
      <alignment shrinkToFit="1"/>
    </xf>
    <xf numFmtId="0" fontId="57" fillId="0" borderId="0" xfId="0" applyFont="1" applyFill="1" applyAlignment="1">
      <alignment shrinkToFit="1"/>
    </xf>
    <xf numFmtId="4" fontId="57" fillId="0" borderId="0" xfId="0" applyNumberFormat="1" applyFont="1" applyFill="1" applyAlignment="1">
      <alignment shrinkToFit="1"/>
    </xf>
    <xf numFmtId="0" fontId="58" fillId="0" borderId="0" xfId="0" applyFont="1" applyFill="1" applyAlignment="1">
      <alignment horizontal="left" shrinkToFit="1"/>
    </xf>
    <xf numFmtId="0" fontId="58" fillId="0" borderId="0" xfId="0" applyFont="1" applyFill="1" applyAlignment="1">
      <alignment shrinkToFit="1"/>
    </xf>
    <xf numFmtId="0" fontId="59" fillId="0" borderId="0" xfId="0" applyFont="1" applyFill="1" applyAlignment="1">
      <alignment horizontal="left" shrinkToFit="1"/>
    </xf>
    <xf numFmtId="0" fontId="59" fillId="0" borderId="0" xfId="0" applyFont="1" applyFill="1" applyAlignment="1">
      <alignment shrinkToFit="1"/>
    </xf>
    <xf numFmtId="0" fontId="58" fillId="0" borderId="0" xfId="0" applyFont="1" applyFill="1" applyAlignment="1">
      <alignment horizontal="right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left"/>
    </xf>
    <xf numFmtId="188" fontId="3" fillId="0" borderId="10" xfId="0" applyNumberFormat="1" applyFont="1" applyFill="1" applyBorder="1" applyAlignment="1">
      <alignment horizontal="center" shrinkToFit="1"/>
    </xf>
    <xf numFmtId="3" fontId="3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188" fontId="3" fillId="0" borderId="18" xfId="0" applyNumberFormat="1" applyFont="1" applyFill="1" applyBorder="1" applyAlignment="1">
      <alignment horizontal="center" shrinkToFit="1"/>
    </xf>
    <xf numFmtId="0" fontId="3" fillId="0" borderId="25" xfId="0" applyFont="1" applyFill="1" applyBorder="1" applyAlignment="1">
      <alignment shrinkToFit="1"/>
    </xf>
    <xf numFmtId="3" fontId="3" fillId="0" borderId="18" xfId="0" applyNumberFormat="1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left" shrinkToFit="1"/>
    </xf>
    <xf numFmtId="188" fontId="3" fillId="0" borderId="15" xfId="0" applyNumberFormat="1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right" shrinkToFit="1"/>
    </xf>
    <xf numFmtId="3" fontId="2" fillId="0" borderId="15" xfId="0" applyNumberFormat="1" applyFont="1" applyFill="1" applyBorder="1" applyAlignment="1">
      <alignment horizontal="center" shrinkToFit="1"/>
    </xf>
    <xf numFmtId="0" fontId="3" fillId="0" borderId="15" xfId="0" applyFont="1" applyFill="1" applyBorder="1" applyAlignment="1">
      <alignment shrinkToFit="1"/>
    </xf>
    <xf numFmtId="188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3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188" fontId="60" fillId="0" borderId="10" xfId="0" applyNumberFormat="1" applyFont="1" applyFill="1" applyBorder="1" applyAlignment="1">
      <alignment horizontal="center" shrinkToFit="1"/>
    </xf>
    <xf numFmtId="0" fontId="60" fillId="0" borderId="13" xfId="0" applyFont="1" applyFill="1" applyBorder="1" applyAlignment="1">
      <alignment shrinkToFit="1"/>
    </xf>
    <xf numFmtId="3" fontId="60" fillId="0" borderId="10" xfId="0" applyNumberFormat="1" applyFont="1" applyFill="1" applyBorder="1" applyAlignment="1">
      <alignment horizontal="center" shrinkToFit="1"/>
    </xf>
    <xf numFmtId="0" fontId="60" fillId="0" borderId="10" xfId="0" applyFont="1" applyFill="1" applyBorder="1" applyAlignment="1">
      <alignment shrinkToFit="1"/>
    </xf>
    <xf numFmtId="0" fontId="60" fillId="0" borderId="10" xfId="0" applyFont="1" applyFill="1" applyBorder="1" applyAlignment="1">
      <alignment horizontal="left" shrinkToFit="1"/>
    </xf>
    <xf numFmtId="3" fontId="60" fillId="0" borderId="10" xfId="0" applyNumberFormat="1" applyFont="1" applyFill="1" applyBorder="1" applyAlignment="1">
      <alignment horizontal="left" shrinkToFit="1"/>
    </xf>
    <xf numFmtId="3" fontId="60" fillId="0" borderId="0" xfId="0" applyNumberFormat="1" applyFont="1" applyFill="1" applyAlignment="1">
      <alignment shrinkToFit="1"/>
    </xf>
    <xf numFmtId="0" fontId="60" fillId="0" borderId="0" xfId="0" applyFont="1" applyFill="1" applyAlignment="1">
      <alignment shrinkToFit="1"/>
    </xf>
    <xf numFmtId="4" fontId="60" fillId="0" borderId="0" xfId="0" applyNumberFormat="1" applyFont="1" applyFill="1" applyAlignment="1">
      <alignment shrinkToFit="1"/>
    </xf>
    <xf numFmtId="3" fontId="60" fillId="0" borderId="10" xfId="0" applyNumberFormat="1" applyFont="1" applyFill="1" applyBorder="1" applyAlignment="1">
      <alignment horizontal="right" shrinkToFit="1"/>
    </xf>
    <xf numFmtId="0" fontId="57" fillId="0" borderId="10" xfId="0" applyFont="1" applyFill="1" applyBorder="1" applyAlignment="1">
      <alignment horizontal="center" shrinkToFit="1"/>
    </xf>
    <xf numFmtId="0" fontId="60" fillId="0" borderId="10" xfId="0" applyFont="1" applyFill="1" applyBorder="1" applyAlignment="1">
      <alignment horizontal="center" shrinkToFit="1"/>
    </xf>
    <xf numFmtId="49" fontId="60" fillId="0" borderId="10" xfId="0" applyNumberFormat="1" applyFont="1" applyFill="1" applyBorder="1" applyAlignment="1">
      <alignment horizontal="left" shrinkToFit="1"/>
    </xf>
    <xf numFmtId="0" fontId="2" fillId="0" borderId="28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shrinkToFit="1"/>
    </xf>
    <xf numFmtId="0" fontId="57" fillId="0" borderId="13" xfId="0" applyFont="1" applyFill="1" applyBorder="1" applyAlignment="1">
      <alignment horizontal="center" shrinkToFit="1"/>
    </xf>
    <xf numFmtId="188" fontId="3" fillId="0" borderId="13" xfId="0" applyNumberFormat="1" applyFont="1" applyFill="1" applyBorder="1" applyAlignment="1">
      <alignment horizontal="center" shrinkToFit="1"/>
    </xf>
    <xf numFmtId="188" fontId="3" fillId="0" borderId="25" xfId="0" applyNumberFormat="1" applyFont="1" applyFill="1" applyBorder="1" applyAlignment="1">
      <alignment horizontal="center" shrinkToFit="1"/>
    </xf>
    <xf numFmtId="188" fontId="3" fillId="0" borderId="26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shrinkToFit="1"/>
    </xf>
    <xf numFmtId="0" fontId="59" fillId="0" borderId="0" xfId="0" applyFont="1" applyFill="1" applyAlignment="1">
      <alignment horizontal="left" shrinkToFit="1"/>
    </xf>
    <xf numFmtId="0" fontId="59" fillId="0" borderId="0" xfId="0" applyFont="1" applyFill="1" applyAlignment="1">
      <alignment shrinkToFit="1"/>
    </xf>
    <xf numFmtId="0" fontId="59" fillId="0" borderId="0" xfId="0" applyFont="1" applyFill="1" applyAlignment="1">
      <alignment horizontal="right" shrinkToFit="1"/>
    </xf>
    <xf numFmtId="0" fontId="61" fillId="0" borderId="0" xfId="0" applyFont="1" applyFill="1" applyAlignment="1">
      <alignment shrinkToFit="1"/>
    </xf>
    <xf numFmtId="43" fontId="61" fillId="0" borderId="0" xfId="36" applyNumberFormat="1" applyFont="1" applyFill="1" applyAlignment="1">
      <alignment shrinkToFit="1"/>
    </xf>
    <xf numFmtId="0" fontId="62" fillId="33" borderId="10" xfId="0" applyFont="1" applyFill="1" applyBorder="1" applyAlignment="1">
      <alignment shrinkToFit="1"/>
    </xf>
    <xf numFmtId="0" fontId="62" fillId="33" borderId="10" xfId="0" applyFont="1" applyFill="1" applyBorder="1" applyAlignment="1">
      <alignment horizontal="center" shrinkToFit="1"/>
    </xf>
    <xf numFmtId="0" fontId="62" fillId="33" borderId="27" xfId="0" applyFont="1" applyFill="1" applyBorder="1" applyAlignment="1">
      <alignment shrinkToFit="1"/>
    </xf>
    <xf numFmtId="0" fontId="62" fillId="0" borderId="10" xfId="0" applyFont="1" applyFill="1" applyBorder="1" applyAlignment="1">
      <alignment horizontal="left" shrinkToFit="1"/>
    </xf>
    <xf numFmtId="0" fontId="62" fillId="0" borderId="10" xfId="0" applyFont="1" applyFill="1" applyBorder="1" applyAlignment="1">
      <alignment shrinkToFit="1"/>
    </xf>
    <xf numFmtId="3" fontId="62" fillId="0" borderId="10" xfId="0" applyNumberFormat="1" applyFont="1" applyFill="1" applyBorder="1" applyAlignment="1">
      <alignment horizontal="left" shrinkToFit="1"/>
    </xf>
    <xf numFmtId="3" fontId="62" fillId="0" borderId="0" xfId="0" applyNumberFormat="1" applyFont="1" applyFill="1" applyAlignment="1">
      <alignment shrinkToFit="1"/>
    </xf>
    <xf numFmtId="0" fontId="62" fillId="0" borderId="0" xfId="0" applyFont="1" applyFill="1" applyAlignment="1">
      <alignment shrinkToFit="1"/>
    </xf>
    <xf numFmtId="4" fontId="62" fillId="0" borderId="0" xfId="0" applyNumberFormat="1" applyFont="1" applyFill="1" applyAlignment="1">
      <alignment shrinkToFit="1"/>
    </xf>
    <xf numFmtId="0" fontId="62" fillId="33" borderId="10" xfId="0" applyFont="1" applyFill="1" applyBorder="1" applyAlignment="1">
      <alignment horizontal="left" shrinkToFit="1"/>
    </xf>
    <xf numFmtId="0" fontId="62" fillId="0" borderId="10" xfId="0" applyFont="1" applyFill="1" applyBorder="1" applyAlignment="1">
      <alignment horizontal="center" shrinkToFit="1"/>
    </xf>
    <xf numFmtId="0" fontId="62" fillId="33" borderId="13" xfId="0" applyFont="1" applyFill="1" applyBorder="1" applyAlignment="1">
      <alignment horizontal="center" shrinkToFit="1"/>
    </xf>
    <xf numFmtId="0" fontId="63" fillId="0" borderId="0" xfId="0" applyFont="1" applyFill="1" applyAlignment="1">
      <alignment shrinkToFit="1"/>
    </xf>
    <xf numFmtId="49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/>
    </xf>
    <xf numFmtId="49" fontId="65" fillId="0" borderId="10" xfId="0" applyNumberFormat="1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49" fontId="65" fillId="0" borderId="11" xfId="0" applyNumberFormat="1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0" xfId="0" applyFont="1" applyAlignment="1">
      <alignment horizontal="left"/>
    </xf>
    <xf numFmtId="49" fontId="65" fillId="0" borderId="0" xfId="0" applyNumberFormat="1" applyFont="1" applyAlignment="1">
      <alignment horizontal="left"/>
    </xf>
    <xf numFmtId="0" fontId="65" fillId="0" borderId="11" xfId="0" applyFont="1" applyFill="1" applyBorder="1" applyAlignment="1">
      <alignment/>
    </xf>
    <xf numFmtId="0" fontId="65" fillId="0" borderId="10" xfId="0" applyFont="1" applyBorder="1" applyAlignment="1">
      <alignment horizontal="left"/>
    </xf>
    <xf numFmtId="0" fontId="65" fillId="0" borderId="0" xfId="0" applyFont="1" applyFill="1" applyAlignment="1">
      <alignment horizontal="left"/>
    </xf>
    <xf numFmtId="49" fontId="66" fillId="0" borderId="10" xfId="0" applyNumberFormat="1" applyFont="1" applyFill="1" applyBorder="1" applyAlignment="1">
      <alignment horizontal="left"/>
    </xf>
    <xf numFmtId="49" fontId="65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7" fillId="0" borderId="0" xfId="0" applyFont="1" applyFill="1" applyAlignment="1">
      <alignment shrinkToFit="1"/>
    </xf>
    <xf numFmtId="0" fontId="68" fillId="0" borderId="0" xfId="0" applyFont="1" applyFill="1" applyAlignment="1">
      <alignment horizontal="right" shrinkToFit="1"/>
    </xf>
    <xf numFmtId="0" fontId="68" fillId="0" borderId="0" xfId="0" applyFont="1" applyFill="1" applyAlignment="1">
      <alignment shrinkToFit="1"/>
    </xf>
    <xf numFmtId="43" fontId="63" fillId="0" borderId="0" xfId="36" applyFont="1" applyFill="1" applyAlignment="1">
      <alignment shrinkToFit="1"/>
    </xf>
    <xf numFmtId="0" fontId="69" fillId="0" borderId="0" xfId="0" applyFont="1" applyFill="1" applyAlignment="1">
      <alignment horizontal="center" shrinkToFit="1"/>
    </xf>
    <xf numFmtId="0" fontId="67" fillId="0" borderId="0" xfId="0" applyFont="1" applyFill="1" applyAlignment="1">
      <alignment horizontal="center" shrinkToFit="1"/>
    </xf>
    <xf numFmtId="189" fontId="70" fillId="0" borderId="0" xfId="36" applyNumberFormat="1" applyFont="1" applyFill="1" applyAlignment="1">
      <alignment shrinkToFit="1"/>
    </xf>
    <xf numFmtId="188" fontId="62" fillId="0" borderId="13" xfId="0" applyNumberFormat="1" applyFont="1" applyFill="1" applyBorder="1" applyAlignment="1">
      <alignment horizontal="center" shrinkToFit="1"/>
    </xf>
    <xf numFmtId="3" fontId="62" fillId="0" borderId="10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140625" style="2" customWidth="1"/>
    <col min="2" max="2" width="4.140625" style="2" customWidth="1"/>
    <col min="3" max="3" width="17.7109375" style="2" customWidth="1"/>
    <col min="4" max="4" width="6.421875" style="3" bestFit="1" customWidth="1"/>
    <col min="5" max="5" width="11.57421875" style="2" customWidth="1"/>
    <col min="6" max="6" width="22.421875" style="2" bestFit="1" customWidth="1"/>
    <col min="7" max="7" width="7.140625" style="2" bestFit="1" customWidth="1"/>
    <col min="8" max="8" width="6.28125" style="3" bestFit="1" customWidth="1"/>
    <col min="9" max="9" width="12.7109375" style="2" customWidth="1"/>
    <col min="10" max="10" width="14.421875" style="15" customWidth="1"/>
    <col min="11" max="11" width="5.421875" style="15" customWidth="1"/>
    <col min="12" max="12" width="32.140625" style="15" customWidth="1"/>
    <col min="13" max="16384" width="9.0039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2"/>
      <c r="I1" s="15"/>
      <c r="J1" s="3"/>
      <c r="L1" s="93"/>
    </row>
    <row r="2" spans="1:12" ht="19.5" customHeight="1">
      <c r="A2" s="1" t="s">
        <v>758</v>
      </c>
      <c r="L2" s="2"/>
    </row>
    <row r="3" spans="1:6" ht="18" customHeight="1">
      <c r="A3" s="3" t="s">
        <v>763</v>
      </c>
      <c r="B3" s="4"/>
      <c r="C3" s="4"/>
      <c r="D3" s="4"/>
      <c r="E3" s="4"/>
      <c r="F3" s="4"/>
    </row>
    <row r="4" spans="1:12" ht="19.5" customHeight="1">
      <c r="A4" s="1" t="s">
        <v>56</v>
      </c>
      <c r="B4" s="1"/>
      <c r="C4" s="1"/>
      <c r="D4" s="1"/>
      <c r="E4" s="1"/>
      <c r="F4" s="1"/>
      <c r="G4" s="1"/>
      <c r="H4" s="2"/>
      <c r="I4" s="15"/>
      <c r="J4" s="3"/>
      <c r="L4" s="94"/>
    </row>
    <row r="5" spans="1:12" ht="19.5" customHeight="1" thickBot="1">
      <c r="A5" s="3" t="s">
        <v>746</v>
      </c>
      <c r="D5" s="2"/>
      <c r="H5" s="2"/>
      <c r="I5" s="15"/>
      <c r="L5" s="94"/>
    </row>
    <row r="6" spans="1:12" s="3" customFormat="1" ht="19.5" customHeight="1" thickTop="1">
      <c r="A6" s="51" t="s">
        <v>1</v>
      </c>
      <c r="B6" s="52" t="s">
        <v>2</v>
      </c>
      <c r="C6" s="51" t="s">
        <v>3</v>
      </c>
      <c r="D6" s="52" t="s">
        <v>4</v>
      </c>
      <c r="E6" s="52" t="s">
        <v>5</v>
      </c>
      <c r="F6" s="52" t="s">
        <v>6</v>
      </c>
      <c r="G6" s="51" t="s">
        <v>7</v>
      </c>
      <c r="H6" s="52" t="s">
        <v>4</v>
      </c>
      <c r="I6" s="52" t="s">
        <v>5</v>
      </c>
      <c r="J6" s="52" t="s">
        <v>8</v>
      </c>
      <c r="K6" s="52" t="s">
        <v>9</v>
      </c>
      <c r="L6" s="52" t="s">
        <v>10</v>
      </c>
    </row>
    <row r="7" spans="1:12" s="3" customFormat="1" ht="19.5" customHeight="1" thickBot="1">
      <c r="A7" s="53" t="s">
        <v>11</v>
      </c>
      <c r="B7" s="54"/>
      <c r="C7" s="53"/>
      <c r="D7" s="54" t="s">
        <v>12</v>
      </c>
      <c r="E7" s="54"/>
      <c r="F7" s="54" t="s">
        <v>13</v>
      </c>
      <c r="G7" s="53"/>
      <c r="H7" s="54" t="s">
        <v>12</v>
      </c>
      <c r="I7" s="54"/>
      <c r="J7" s="54" t="s">
        <v>14</v>
      </c>
      <c r="K7" s="54" t="s">
        <v>15</v>
      </c>
      <c r="L7" s="54" t="s">
        <v>16</v>
      </c>
    </row>
    <row r="8" spans="1:12" ht="19.5" customHeight="1" thickTop="1">
      <c r="A8" s="55"/>
      <c r="B8" s="56"/>
      <c r="C8" s="55"/>
      <c r="D8" s="56"/>
      <c r="E8" s="56"/>
      <c r="F8" s="56"/>
      <c r="G8" s="55"/>
      <c r="H8" s="56"/>
      <c r="I8" s="56"/>
      <c r="J8" s="56"/>
      <c r="K8" s="56"/>
      <c r="L8" s="56"/>
    </row>
    <row r="9" spans="1:12" ht="19.5" customHeight="1">
      <c r="A9" s="16"/>
      <c r="B9" s="16"/>
      <c r="C9" s="16"/>
      <c r="D9" s="18" t="s">
        <v>57</v>
      </c>
      <c r="E9" s="16"/>
      <c r="F9" s="5" t="s">
        <v>753</v>
      </c>
      <c r="G9" s="16"/>
      <c r="H9" s="16">
        <v>220</v>
      </c>
      <c r="I9" s="16"/>
      <c r="J9" s="19"/>
      <c r="K9" s="19"/>
      <c r="L9" s="19"/>
    </row>
    <row r="10" spans="1:12" s="3" customFormat="1" ht="19.5" customHeight="1">
      <c r="A10" s="18"/>
      <c r="B10" s="18"/>
      <c r="C10" s="18"/>
      <c r="D10" s="18"/>
      <c r="E10" s="18"/>
      <c r="F10" s="16" t="s">
        <v>17</v>
      </c>
      <c r="G10" s="16"/>
      <c r="H10" s="16"/>
      <c r="I10" s="16"/>
      <c r="J10" s="19"/>
      <c r="K10" s="19"/>
      <c r="L10" s="19"/>
    </row>
    <row r="11" spans="1:12" s="3" customFormat="1" ht="19.5" customHeight="1">
      <c r="A11" s="18"/>
      <c r="B11" s="18"/>
      <c r="C11" s="25"/>
      <c r="D11" s="18"/>
      <c r="E11" s="18"/>
      <c r="F11" s="16" t="s">
        <v>18</v>
      </c>
      <c r="G11" s="16"/>
      <c r="H11" s="16"/>
      <c r="I11" s="16"/>
      <c r="J11" s="19"/>
      <c r="K11" s="19"/>
      <c r="L11" s="19"/>
    </row>
    <row r="12" spans="1:12" s="3" customFormat="1" ht="19.5" customHeight="1">
      <c r="A12" s="18"/>
      <c r="B12" s="18"/>
      <c r="C12" s="25"/>
      <c r="D12" s="18"/>
      <c r="E12" s="18"/>
      <c r="F12" s="16" t="s">
        <v>30</v>
      </c>
      <c r="G12" s="16"/>
      <c r="H12" s="23"/>
      <c r="I12" s="16"/>
      <c r="J12" s="19"/>
      <c r="K12" s="19"/>
      <c r="L12" s="19"/>
    </row>
    <row r="13" spans="1:12" s="3" customFormat="1" ht="19.5" customHeight="1">
      <c r="A13" s="18"/>
      <c r="B13" s="18"/>
      <c r="C13" s="25"/>
      <c r="D13" s="18"/>
      <c r="E13" s="18"/>
      <c r="F13" s="16" t="s">
        <v>19</v>
      </c>
      <c r="G13" s="16"/>
      <c r="H13" s="23"/>
      <c r="I13" s="16"/>
      <c r="J13" s="19"/>
      <c r="K13" s="19"/>
      <c r="L13" s="19"/>
    </row>
    <row r="14" spans="1:12" s="3" customFormat="1" ht="19.5" customHeight="1">
      <c r="A14" s="18"/>
      <c r="B14" s="18"/>
      <c r="C14" s="25"/>
      <c r="D14" s="18"/>
      <c r="E14" s="18"/>
      <c r="F14" s="16" t="s">
        <v>20</v>
      </c>
      <c r="G14" s="16"/>
      <c r="H14" s="23"/>
      <c r="I14" s="16"/>
      <c r="J14" s="19"/>
      <c r="K14" s="19"/>
      <c r="L14" s="19"/>
    </row>
    <row r="15" spans="1:12" ht="19.5" customHeight="1">
      <c r="A15" s="16"/>
      <c r="B15" s="16"/>
      <c r="C15" s="24"/>
      <c r="D15" s="16"/>
      <c r="E15" s="16"/>
      <c r="F15" s="16" t="s">
        <v>21</v>
      </c>
      <c r="G15" s="16"/>
      <c r="H15" s="23"/>
      <c r="I15" s="16"/>
      <c r="J15" s="5"/>
      <c r="K15" s="5"/>
      <c r="L15" s="5"/>
    </row>
    <row r="16" spans="1:12" ht="19.5" customHeight="1">
      <c r="A16" s="16"/>
      <c r="B16" s="16"/>
      <c r="C16" s="24"/>
      <c r="D16" s="16"/>
      <c r="E16" s="16"/>
      <c r="F16" s="16" t="s">
        <v>22</v>
      </c>
      <c r="G16" s="16"/>
      <c r="H16" s="23"/>
      <c r="I16" s="16"/>
      <c r="J16" s="5"/>
      <c r="K16" s="5"/>
      <c r="L16" s="5"/>
    </row>
    <row r="17" spans="1:12" ht="19.5" customHeight="1">
      <c r="A17" s="16"/>
      <c r="B17" s="16"/>
      <c r="C17" s="24"/>
      <c r="D17" s="16"/>
      <c r="E17" s="16"/>
      <c r="F17" s="16" t="s">
        <v>23</v>
      </c>
      <c r="G17" s="16"/>
      <c r="H17" s="23"/>
      <c r="I17" s="16"/>
      <c r="J17" s="5"/>
      <c r="K17" s="5"/>
      <c r="L17" s="5"/>
    </row>
    <row r="18" spans="1:12" ht="19.5" customHeight="1" thickBot="1">
      <c r="A18" s="16"/>
      <c r="B18" s="16"/>
      <c r="C18" s="24"/>
      <c r="D18" s="16"/>
      <c r="E18" s="16"/>
      <c r="F18" s="16" t="s">
        <v>31</v>
      </c>
      <c r="G18" s="16"/>
      <c r="H18" s="23"/>
      <c r="I18" s="16"/>
      <c r="J18" s="5"/>
      <c r="K18" s="5"/>
      <c r="L18" s="5"/>
    </row>
    <row r="19" spans="1:12" s="3" customFormat="1" ht="19.5" customHeight="1" thickBot="1" thickTop="1">
      <c r="A19" s="18"/>
      <c r="B19" s="18"/>
      <c r="C19" s="25"/>
      <c r="D19" s="18"/>
      <c r="E19" s="18"/>
      <c r="F19" s="17" t="s">
        <v>759</v>
      </c>
      <c r="G19" s="57"/>
      <c r="H19" s="57">
        <f>H9+H10+H11+H12+H13-H14-H15-H16-H17-H18</f>
        <v>220</v>
      </c>
      <c r="I19" s="16"/>
      <c r="J19" s="19"/>
      <c r="K19" s="19"/>
      <c r="L19" s="19"/>
    </row>
    <row r="20" spans="1:12" s="10" customFormat="1" ht="19.5" customHeight="1" thickTop="1">
      <c r="A20" s="16"/>
      <c r="B20" s="16"/>
      <c r="C20" s="24"/>
      <c r="D20" s="18"/>
      <c r="E20" s="16"/>
      <c r="F20" s="16"/>
      <c r="G20" s="16"/>
      <c r="H20" s="48"/>
      <c r="I20" s="16"/>
      <c r="J20" s="16"/>
      <c r="K20" s="5"/>
      <c r="L20" s="5"/>
    </row>
    <row r="21" spans="1:12" s="10" customFormat="1" ht="19.5" customHeight="1">
      <c r="A21" s="16"/>
      <c r="B21" s="16"/>
      <c r="C21" s="24"/>
      <c r="D21" s="18"/>
      <c r="E21" s="16"/>
      <c r="F21" s="16"/>
      <c r="G21" s="16"/>
      <c r="H21" s="48"/>
      <c r="I21" s="16"/>
      <c r="J21" s="16"/>
      <c r="K21" s="5"/>
      <c r="L21" s="5"/>
    </row>
    <row r="22" spans="1:12" s="10" customFormat="1" ht="19.5" customHeight="1">
      <c r="A22" s="16"/>
      <c r="B22" s="16"/>
      <c r="C22" s="16"/>
      <c r="D22" s="18" t="s">
        <v>57</v>
      </c>
      <c r="E22" s="16"/>
      <c r="F22" s="16" t="s">
        <v>32</v>
      </c>
      <c r="G22" s="16">
        <f>H9</f>
        <v>220</v>
      </c>
      <c r="H22" s="49"/>
      <c r="I22" s="7"/>
      <c r="J22" s="5"/>
      <c r="K22" s="5"/>
      <c r="L22" s="5"/>
    </row>
    <row r="23" spans="1:12" s="10" customFormat="1" ht="19.5" customHeight="1">
      <c r="A23" s="16"/>
      <c r="B23" s="16"/>
      <c r="C23" s="16"/>
      <c r="D23" s="18"/>
      <c r="E23" s="16"/>
      <c r="F23" s="18" t="s">
        <v>52</v>
      </c>
      <c r="G23" s="18">
        <f>H10+H11+H12+H13</f>
        <v>0</v>
      </c>
      <c r="H23" s="49"/>
      <c r="I23" s="7"/>
      <c r="J23" s="5"/>
      <c r="K23" s="5"/>
      <c r="L23" s="5"/>
    </row>
    <row r="24" spans="1:12" s="10" customFormat="1" ht="19.5" customHeight="1" thickBot="1">
      <c r="A24" s="16"/>
      <c r="B24" s="16"/>
      <c r="C24" s="16"/>
      <c r="D24" s="18"/>
      <c r="E24" s="16"/>
      <c r="F24" s="16" t="s">
        <v>53</v>
      </c>
      <c r="G24" s="16">
        <f>H14+H15+H16+H17+H18</f>
        <v>0</v>
      </c>
      <c r="H24" s="49"/>
      <c r="I24" s="7"/>
      <c r="J24" s="5"/>
      <c r="K24" s="5"/>
      <c r="L24" s="5"/>
    </row>
    <row r="25" spans="1:12" s="10" customFormat="1" ht="19.5" customHeight="1" thickBot="1">
      <c r="A25" s="16"/>
      <c r="B25" s="16"/>
      <c r="C25" s="16"/>
      <c r="D25" s="18"/>
      <c r="E25" s="16"/>
      <c r="F25" s="17" t="s">
        <v>760</v>
      </c>
      <c r="G25" s="50">
        <f>G22+G23-G24</f>
        <v>220</v>
      </c>
      <c r="H25" s="49"/>
      <c r="I25" s="7"/>
      <c r="J25" s="5"/>
      <c r="K25" s="5"/>
      <c r="L25" s="5"/>
    </row>
    <row r="26" spans="1:12" ht="19.5" customHeight="1" thickTop="1">
      <c r="A26" s="16"/>
      <c r="B26" s="16"/>
      <c r="C26" s="24"/>
      <c r="D26" s="18"/>
      <c r="E26" s="16"/>
      <c r="F26" s="16"/>
      <c r="G26" s="16"/>
      <c r="H26" s="95"/>
      <c r="I26" s="16"/>
      <c r="J26" s="16"/>
      <c r="K26" s="5"/>
      <c r="L26" s="5"/>
    </row>
    <row r="27" spans="1:12" ht="19.5" customHeight="1">
      <c r="A27" s="16"/>
      <c r="B27" s="16"/>
      <c r="C27" s="24"/>
      <c r="D27" s="18"/>
      <c r="E27" s="16"/>
      <c r="F27" s="16"/>
      <c r="G27" s="16"/>
      <c r="H27" s="95"/>
      <c r="I27" s="16"/>
      <c r="J27" s="16"/>
      <c r="K27" s="5"/>
      <c r="L27" s="5"/>
    </row>
    <row r="28" spans="1:12" ht="19.5" customHeight="1">
      <c r="A28" s="16"/>
      <c r="B28" s="16"/>
      <c r="C28" s="24"/>
      <c r="D28" s="18"/>
      <c r="E28" s="16"/>
      <c r="F28" s="16"/>
      <c r="G28" s="16"/>
      <c r="H28" s="95"/>
      <c r="I28" s="16"/>
      <c r="J28" s="16"/>
      <c r="K28" s="5"/>
      <c r="L28" s="5"/>
    </row>
    <row r="29" spans="1:12" ht="19.5" customHeight="1">
      <c r="A29" s="16"/>
      <c r="B29" s="16"/>
      <c r="C29" s="24"/>
      <c r="D29" s="18"/>
      <c r="E29" s="16"/>
      <c r="F29" s="16"/>
      <c r="G29" s="16"/>
      <c r="H29" s="95"/>
      <c r="I29" s="16"/>
      <c r="J29" s="16"/>
      <c r="K29" s="5"/>
      <c r="L29" s="5"/>
    </row>
    <row r="30" spans="1:12" ht="19.5" customHeight="1">
      <c r="A30" s="16"/>
      <c r="B30" s="16"/>
      <c r="C30" s="24"/>
      <c r="D30" s="18"/>
      <c r="E30" s="16"/>
      <c r="F30" s="16"/>
      <c r="G30" s="16"/>
      <c r="H30" s="95"/>
      <c r="I30" s="16"/>
      <c r="J30" s="16"/>
      <c r="K30" s="5"/>
      <c r="L30" s="5"/>
    </row>
    <row r="31" spans="1:12" ht="19.5" customHeight="1">
      <c r="A31" s="16"/>
      <c r="B31" s="16"/>
      <c r="C31" s="24"/>
      <c r="D31" s="18"/>
      <c r="E31" s="16"/>
      <c r="F31" s="16"/>
      <c r="G31" s="16"/>
      <c r="H31" s="95"/>
      <c r="I31" s="16"/>
      <c r="J31" s="16"/>
      <c r="K31" s="5"/>
      <c r="L31" s="5"/>
    </row>
    <row r="32" spans="1:12" ht="19.5" customHeight="1">
      <c r="A32" s="16"/>
      <c r="B32" s="16"/>
      <c r="C32" s="16"/>
      <c r="D32" s="18"/>
      <c r="E32" s="16"/>
      <c r="F32" s="16"/>
      <c r="G32" s="18"/>
      <c r="H32" s="18"/>
      <c r="I32" s="16"/>
      <c r="J32" s="5"/>
      <c r="K32" s="5"/>
      <c r="L32" s="5"/>
    </row>
    <row r="33" spans="1:12" ht="19.5" customHeight="1">
      <c r="A33" s="16"/>
      <c r="B33" s="16"/>
      <c r="C33" s="20" t="s">
        <v>24</v>
      </c>
      <c r="D33" s="18"/>
      <c r="E33" s="16"/>
      <c r="F33" s="16"/>
      <c r="G33" s="16"/>
      <c r="H33" s="18"/>
      <c r="I33" s="16"/>
      <c r="J33" s="5"/>
      <c r="K33" s="5"/>
      <c r="L33" s="5"/>
    </row>
    <row r="34" spans="1:22" ht="19.5" customHeight="1">
      <c r="A34" s="20"/>
      <c r="B34" s="16"/>
      <c r="C34" s="21"/>
      <c r="D34" s="18"/>
      <c r="E34" s="16"/>
      <c r="F34" s="16"/>
      <c r="G34" s="18"/>
      <c r="H34" s="19"/>
      <c r="I34" s="18"/>
      <c r="J34" s="4"/>
      <c r="K34" s="5"/>
      <c r="L34" s="5"/>
      <c r="M34" s="4"/>
      <c r="R34" s="15"/>
      <c r="T34" s="15"/>
      <c r="V34" s="15"/>
    </row>
    <row r="35" spans="1:12" s="10" customFormat="1" ht="18.75" customHeight="1">
      <c r="A35" s="77" t="s">
        <v>428</v>
      </c>
      <c r="B35" s="7"/>
      <c r="C35" s="164" t="s">
        <v>761</v>
      </c>
      <c r="D35" s="18"/>
      <c r="E35" s="13"/>
      <c r="F35" s="96"/>
      <c r="G35" s="18"/>
      <c r="H35" s="18"/>
      <c r="I35" s="13"/>
      <c r="J35" s="96"/>
      <c r="K35" s="13"/>
      <c r="L35" s="13"/>
    </row>
    <row r="36" spans="1:22" s="10" customFormat="1" ht="19.5" customHeight="1">
      <c r="A36" s="22"/>
      <c r="B36" s="7"/>
      <c r="C36" s="8"/>
      <c r="D36" s="139"/>
      <c r="E36" s="8"/>
      <c r="F36" s="96"/>
      <c r="G36" s="6"/>
      <c r="H36" s="6"/>
      <c r="I36" s="14"/>
      <c r="J36" s="8"/>
      <c r="K36" s="13"/>
      <c r="L36" s="8"/>
      <c r="M36" s="9"/>
      <c r="R36" s="11"/>
      <c r="T36" s="11"/>
      <c r="V36" s="11"/>
    </row>
    <row r="37" spans="1:22" s="10" customFormat="1" ht="19.5" customHeight="1">
      <c r="A37" s="77"/>
      <c r="B37" s="7"/>
      <c r="C37" s="8"/>
      <c r="D37" s="139"/>
      <c r="E37" s="8"/>
      <c r="F37" s="96"/>
      <c r="G37" s="6"/>
      <c r="H37" s="18"/>
      <c r="I37" s="8"/>
      <c r="J37" s="8"/>
      <c r="K37" s="13"/>
      <c r="L37" s="5"/>
      <c r="R37" s="11"/>
      <c r="T37" s="11"/>
      <c r="V37" s="11"/>
    </row>
    <row r="38" spans="1:22" s="10" customFormat="1" ht="19.5" customHeight="1">
      <c r="A38" s="77"/>
      <c r="B38" s="7"/>
      <c r="C38" s="8"/>
      <c r="D38" s="139"/>
      <c r="E38" s="8"/>
      <c r="F38" s="96"/>
      <c r="G38" s="6"/>
      <c r="H38" s="18"/>
      <c r="I38" s="8"/>
      <c r="J38" s="8"/>
      <c r="K38" s="13"/>
      <c r="L38" s="5"/>
      <c r="R38" s="11"/>
      <c r="T38" s="11"/>
      <c r="V38" s="11"/>
    </row>
    <row r="39" spans="1:22" s="10" customFormat="1" ht="19.5" customHeight="1">
      <c r="A39" s="77"/>
      <c r="B39" s="7"/>
      <c r="C39" s="8"/>
      <c r="D39" s="139"/>
      <c r="E39" s="8"/>
      <c r="F39" s="96"/>
      <c r="G39" s="6"/>
      <c r="H39" s="18"/>
      <c r="I39" s="8"/>
      <c r="J39" s="8"/>
      <c r="K39" s="13"/>
      <c r="L39" s="5"/>
      <c r="R39" s="11"/>
      <c r="T39" s="11"/>
      <c r="V39" s="11"/>
    </row>
    <row r="40" spans="1:12" s="10" customFormat="1" ht="18.75" customHeight="1">
      <c r="A40" s="77" t="s">
        <v>11</v>
      </c>
      <c r="B40" s="7"/>
      <c r="C40" s="164" t="s">
        <v>761</v>
      </c>
      <c r="D40" s="18"/>
      <c r="E40" s="13"/>
      <c r="F40" s="96"/>
      <c r="G40" s="18"/>
      <c r="H40" s="18"/>
      <c r="I40" s="13"/>
      <c r="J40" s="96"/>
      <c r="K40" s="13"/>
      <c r="L40" s="13"/>
    </row>
    <row r="41" spans="1:22" s="10" customFormat="1" ht="19.5" customHeight="1">
      <c r="A41" s="20"/>
      <c r="B41" s="7"/>
      <c r="C41" s="21"/>
      <c r="D41" s="18"/>
      <c r="E41" s="14"/>
      <c r="F41" s="16"/>
      <c r="G41" s="16"/>
      <c r="H41" s="16"/>
      <c r="I41" s="16"/>
      <c r="J41" s="16"/>
      <c r="K41" s="13"/>
      <c r="L41" s="8"/>
      <c r="M41" s="153"/>
      <c r="R41" s="11"/>
      <c r="T41" s="11"/>
      <c r="V41" s="11"/>
    </row>
    <row r="42" spans="1:22" s="10" customFormat="1" ht="19.5" customHeight="1">
      <c r="A42" s="77"/>
      <c r="B42" s="7"/>
      <c r="C42" s="24"/>
      <c r="D42" s="12"/>
      <c r="E42" s="8"/>
      <c r="F42" s="8"/>
      <c r="G42" s="6"/>
      <c r="H42" s="6"/>
      <c r="I42" s="13"/>
      <c r="J42" s="96"/>
      <c r="K42" s="13"/>
      <c r="L42" s="8"/>
      <c r="M42" s="9"/>
      <c r="R42" s="11"/>
      <c r="T42" s="11"/>
      <c r="V42" s="11"/>
    </row>
    <row r="43" spans="1:22" s="10" customFormat="1" ht="19.5" customHeight="1">
      <c r="A43" s="77"/>
      <c r="B43" s="7"/>
      <c r="C43" s="8"/>
      <c r="D43" s="139"/>
      <c r="E43" s="8"/>
      <c r="F43" s="96"/>
      <c r="G43" s="6"/>
      <c r="H43" s="18"/>
      <c r="I43" s="8"/>
      <c r="J43" s="8"/>
      <c r="K43" s="13"/>
      <c r="L43" s="5"/>
      <c r="R43" s="11"/>
      <c r="T43" s="11"/>
      <c r="V43" s="11"/>
    </row>
    <row r="44" spans="1:22" s="10" customFormat="1" ht="19.5" customHeight="1">
      <c r="A44" s="22"/>
      <c r="B44" s="7"/>
      <c r="C44" s="8"/>
      <c r="D44" s="12"/>
      <c r="E44" s="14"/>
      <c r="F44" s="13"/>
      <c r="G44" s="6"/>
      <c r="H44" s="6"/>
      <c r="I44" s="14"/>
      <c r="J44" s="8"/>
      <c r="K44" s="13"/>
      <c r="L44" s="8"/>
      <c r="M44" s="9"/>
      <c r="R44" s="11"/>
      <c r="T44" s="11"/>
      <c r="V44" s="11"/>
    </row>
    <row r="45" spans="1:22" s="146" customFormat="1" ht="19.5" customHeight="1">
      <c r="A45" s="151" t="s">
        <v>745</v>
      </c>
      <c r="B45" s="143"/>
      <c r="C45" s="144" t="s">
        <v>473</v>
      </c>
      <c r="D45" s="145" t="s">
        <v>57</v>
      </c>
      <c r="E45" s="148" t="s">
        <v>97</v>
      </c>
      <c r="F45" s="149" t="s">
        <v>158</v>
      </c>
      <c r="G45" s="154" t="s">
        <v>757</v>
      </c>
      <c r="H45" s="140" t="s">
        <v>762</v>
      </c>
      <c r="I45" s="145"/>
      <c r="J45" s="141"/>
      <c r="K45" s="142"/>
      <c r="L45" s="152"/>
      <c r="M45" s="150"/>
      <c r="R45" s="147"/>
      <c r="T45" s="147"/>
      <c r="V45" s="147"/>
    </row>
    <row r="46" spans="1:22" s="10" customFormat="1" ht="19.5" customHeight="1">
      <c r="A46" s="77"/>
      <c r="B46" s="7"/>
      <c r="C46" s="8"/>
      <c r="D46" s="139"/>
      <c r="E46" s="8"/>
      <c r="F46" s="96"/>
      <c r="G46" s="6"/>
      <c r="H46" s="18"/>
      <c r="I46" s="8"/>
      <c r="J46" s="8"/>
      <c r="K46" s="13"/>
      <c r="L46" s="5"/>
      <c r="R46" s="11"/>
      <c r="T46" s="11"/>
      <c r="V46" s="11"/>
    </row>
    <row r="47" spans="1:22" s="10" customFormat="1" ht="19.5" customHeight="1">
      <c r="A47" s="77"/>
      <c r="B47" s="7"/>
      <c r="C47" s="8"/>
      <c r="D47" s="139"/>
      <c r="E47" s="8"/>
      <c r="F47" s="96"/>
      <c r="G47" s="6"/>
      <c r="H47" s="18"/>
      <c r="I47" s="8"/>
      <c r="J47" s="8"/>
      <c r="K47" s="13"/>
      <c r="L47" s="5"/>
      <c r="R47" s="11"/>
      <c r="T47" s="11"/>
      <c r="V47" s="11"/>
    </row>
    <row r="48" spans="1:22" s="10" customFormat="1" ht="19.5" customHeight="1">
      <c r="A48" s="77"/>
      <c r="B48" s="7"/>
      <c r="C48" s="8"/>
      <c r="D48" s="139"/>
      <c r="E48" s="8"/>
      <c r="F48" s="96"/>
      <c r="G48" s="6"/>
      <c r="H48" s="18"/>
      <c r="I48" s="8"/>
      <c r="J48" s="8"/>
      <c r="K48" s="13"/>
      <c r="L48" s="5"/>
      <c r="R48" s="11"/>
      <c r="T48" s="11"/>
      <c r="V48" s="11"/>
    </row>
    <row r="49" spans="1:22" s="10" customFormat="1" ht="20.25" customHeight="1">
      <c r="A49" s="22"/>
      <c r="B49" s="7"/>
      <c r="C49" s="16"/>
      <c r="D49" s="6"/>
      <c r="E49" s="13"/>
      <c r="F49" s="96"/>
      <c r="G49" s="97"/>
      <c r="H49" s="6"/>
      <c r="I49" s="13"/>
      <c r="J49" s="96"/>
      <c r="K49" s="12"/>
      <c r="L49" s="13"/>
      <c r="M49" s="2"/>
      <c r="N49" s="15"/>
      <c r="O49" s="2"/>
      <c r="P49" s="2"/>
      <c r="R49" s="11"/>
      <c r="T49" s="11"/>
      <c r="V49" s="11"/>
    </row>
    <row r="50" spans="1:22" s="10" customFormat="1" ht="19.5" customHeight="1">
      <c r="A50" s="77"/>
      <c r="B50" s="7"/>
      <c r="C50" s="8"/>
      <c r="D50" s="139"/>
      <c r="E50" s="8"/>
      <c r="F50" s="96"/>
      <c r="G50" s="6"/>
      <c r="H50" s="18"/>
      <c r="I50" s="8"/>
      <c r="J50" s="8"/>
      <c r="K50" s="13"/>
      <c r="L50" s="5"/>
      <c r="R50" s="11"/>
      <c r="T50" s="11"/>
      <c r="V50" s="11"/>
    </row>
    <row r="51" spans="1:22" s="10" customFormat="1" ht="19.5" customHeight="1">
      <c r="A51" s="77"/>
      <c r="B51" s="7"/>
      <c r="C51" s="8"/>
      <c r="D51" s="139"/>
      <c r="E51" s="8"/>
      <c r="F51" s="96"/>
      <c r="G51" s="6"/>
      <c r="H51" s="18"/>
      <c r="I51" s="8"/>
      <c r="J51" s="8"/>
      <c r="K51" s="13"/>
      <c r="L51" s="5"/>
      <c r="R51" s="11"/>
      <c r="T51" s="11"/>
      <c r="V51" s="11"/>
    </row>
    <row r="52" spans="1:22" s="10" customFormat="1" ht="19.5" customHeight="1">
      <c r="A52" s="77"/>
      <c r="B52" s="7"/>
      <c r="C52" s="8"/>
      <c r="D52" s="139"/>
      <c r="E52" s="8"/>
      <c r="F52" s="96"/>
      <c r="G52" s="6"/>
      <c r="H52" s="18"/>
      <c r="I52" s="8"/>
      <c r="J52" s="8"/>
      <c r="K52" s="13"/>
      <c r="L52" s="5"/>
      <c r="R52" s="11"/>
      <c r="T52" s="11"/>
      <c r="V52" s="11"/>
    </row>
    <row r="53" spans="1:22" s="10" customFormat="1" ht="19.5" customHeight="1">
      <c r="A53" s="77"/>
      <c r="B53" s="7"/>
      <c r="C53" s="8"/>
      <c r="D53" s="139"/>
      <c r="E53" s="8"/>
      <c r="F53" s="96"/>
      <c r="G53" s="6"/>
      <c r="H53" s="18"/>
      <c r="I53" s="8"/>
      <c r="J53" s="8"/>
      <c r="K53" s="13"/>
      <c r="L53" s="5"/>
      <c r="R53" s="11"/>
      <c r="T53" s="11"/>
      <c r="V53" s="11"/>
    </row>
    <row r="54" spans="1:22" s="10" customFormat="1" ht="19.5" customHeight="1">
      <c r="A54" s="77"/>
      <c r="B54" s="7"/>
      <c r="C54" s="8"/>
      <c r="D54" s="139"/>
      <c r="E54" s="8"/>
      <c r="F54" s="96"/>
      <c r="G54" s="6"/>
      <c r="H54" s="18"/>
      <c r="I54" s="8"/>
      <c r="J54" s="8"/>
      <c r="K54" s="13"/>
      <c r="L54" s="5"/>
      <c r="R54" s="11"/>
      <c r="T54" s="11"/>
      <c r="V54" s="11"/>
    </row>
    <row r="55" spans="1:22" s="10" customFormat="1" ht="19.5" customHeight="1">
      <c r="A55" s="77"/>
      <c r="B55" s="7"/>
      <c r="C55" s="8"/>
      <c r="D55" s="139"/>
      <c r="E55" s="8"/>
      <c r="F55" s="96"/>
      <c r="G55" s="6"/>
      <c r="H55" s="18"/>
      <c r="I55" s="8"/>
      <c r="J55" s="8"/>
      <c r="K55" s="13"/>
      <c r="L55" s="5"/>
      <c r="R55" s="11"/>
      <c r="T55" s="11"/>
      <c r="V55" s="11"/>
    </row>
    <row r="56" spans="1:22" s="10" customFormat="1" ht="19.5" customHeight="1">
      <c r="A56" s="77"/>
      <c r="B56" s="7"/>
      <c r="C56" s="8"/>
      <c r="D56" s="139"/>
      <c r="E56" s="8"/>
      <c r="F56" s="96"/>
      <c r="G56" s="6"/>
      <c r="H56" s="18"/>
      <c r="I56" s="8"/>
      <c r="J56" s="8"/>
      <c r="K56" s="13"/>
      <c r="L56" s="5"/>
      <c r="R56" s="11"/>
      <c r="T56" s="11"/>
      <c r="V56" s="11"/>
    </row>
    <row r="57" spans="1:22" s="10" customFormat="1" ht="19.5" customHeight="1">
      <c r="A57" s="77"/>
      <c r="B57" s="7"/>
      <c r="C57" s="8"/>
      <c r="D57" s="139"/>
      <c r="E57" s="8"/>
      <c r="F57" s="96"/>
      <c r="G57" s="6"/>
      <c r="H57" s="18"/>
      <c r="I57" s="8"/>
      <c r="J57" s="8"/>
      <c r="K57" s="13"/>
      <c r="L57" s="5"/>
      <c r="R57" s="11"/>
      <c r="T57" s="11"/>
      <c r="V57" s="11"/>
    </row>
    <row r="58" spans="1:22" s="10" customFormat="1" ht="19.5" customHeight="1">
      <c r="A58" s="77"/>
      <c r="B58" s="7"/>
      <c r="C58" s="8"/>
      <c r="D58" s="139"/>
      <c r="E58" s="8"/>
      <c r="F58" s="96"/>
      <c r="G58" s="6"/>
      <c r="H58" s="18"/>
      <c r="I58" s="8"/>
      <c r="J58" s="8"/>
      <c r="K58" s="13"/>
      <c r="L58" s="5"/>
      <c r="R58" s="11"/>
      <c r="T58" s="11"/>
      <c r="V58" s="11"/>
    </row>
    <row r="59" spans="1:22" s="10" customFormat="1" ht="19.5" customHeight="1">
      <c r="A59" s="77"/>
      <c r="B59" s="7"/>
      <c r="C59" s="8"/>
      <c r="D59" s="139"/>
      <c r="E59" s="8"/>
      <c r="F59" s="96"/>
      <c r="G59" s="6"/>
      <c r="H59" s="18"/>
      <c r="I59" s="8"/>
      <c r="J59" s="8"/>
      <c r="K59" s="13"/>
      <c r="L59" s="5"/>
      <c r="R59" s="11"/>
      <c r="T59" s="11"/>
      <c r="V59" s="11"/>
    </row>
    <row r="60" spans="1:12" s="3" customFormat="1" ht="19.5" customHeight="1" thickBot="1">
      <c r="A60" s="98"/>
      <c r="B60" s="58"/>
      <c r="C60" s="58"/>
      <c r="D60" s="99"/>
      <c r="E60" s="59"/>
      <c r="F60" s="59"/>
      <c r="G60" s="59"/>
      <c r="H60" s="99"/>
      <c r="I60" s="59"/>
      <c r="J60" s="59"/>
      <c r="K60" s="59"/>
      <c r="L60" s="59"/>
    </row>
    <row r="61" spans="1:12" s="3" customFormat="1" ht="19.5" customHeight="1">
      <c r="A61" s="2"/>
      <c r="B61" s="2"/>
      <c r="C61" s="2"/>
      <c r="E61" s="2"/>
      <c r="F61" s="2"/>
      <c r="G61" s="2"/>
      <c r="I61" s="2"/>
      <c r="J61" s="15"/>
      <c r="K61" s="15"/>
      <c r="L61" s="15"/>
    </row>
    <row r="62" spans="1:12" s="3" customFormat="1" ht="19.5" customHeight="1">
      <c r="A62" s="2"/>
      <c r="B62" s="2"/>
      <c r="C62" s="2"/>
      <c r="E62" s="2"/>
      <c r="F62" s="2"/>
      <c r="G62" s="2"/>
      <c r="I62" s="2"/>
      <c r="J62" s="15"/>
      <c r="K62" s="15"/>
      <c r="L62" s="15"/>
    </row>
  </sheetData>
  <sheetProtection/>
  <printOptions gridLines="1"/>
  <pageMargins left="0.31496062992125984" right="0.4330708661417323" top="0.31496062992125984" bottom="0.1968503937007874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4.8515625" style="72" customWidth="1"/>
    <col min="2" max="2" width="13.7109375" style="73" customWidth="1"/>
    <col min="3" max="3" width="22.421875" style="73" customWidth="1"/>
    <col min="4" max="4" width="9.421875" style="73" customWidth="1"/>
    <col min="5" max="6" width="13.7109375" style="73" customWidth="1"/>
    <col min="7" max="7" width="20.8515625" style="73" customWidth="1"/>
    <col min="8" max="9" width="13.7109375" style="73" customWidth="1"/>
    <col min="10" max="10" width="13.7109375" style="157" customWidth="1"/>
    <col min="11" max="11" width="13.7109375" style="73" customWidth="1"/>
    <col min="12" max="12" width="39.140625" style="73" bestFit="1" customWidth="1"/>
    <col min="13" max="16384" width="9.00390625" style="73" customWidth="1"/>
  </cols>
  <sheetData>
    <row r="1" spans="1:10" s="71" customFormat="1" ht="16.5" customHeight="1">
      <c r="A1" s="70"/>
      <c r="J1" s="155"/>
    </row>
    <row r="2" spans="1:11" s="71" customFormat="1" ht="16.5" customHeight="1">
      <c r="A2" s="70"/>
      <c r="B2" s="71" t="s">
        <v>33</v>
      </c>
      <c r="C2" s="71" t="s">
        <v>34</v>
      </c>
      <c r="D2" s="71" t="s">
        <v>35</v>
      </c>
      <c r="E2" s="71" t="s">
        <v>36</v>
      </c>
      <c r="F2" s="71" t="s">
        <v>37</v>
      </c>
      <c r="H2" s="71" t="s">
        <v>38</v>
      </c>
      <c r="I2" s="39" t="s">
        <v>39</v>
      </c>
      <c r="J2" s="159" t="s">
        <v>745</v>
      </c>
      <c r="K2" s="71" t="s">
        <v>40</v>
      </c>
    </row>
    <row r="3" spans="1:10" s="71" customFormat="1" ht="16.5" customHeight="1">
      <c r="A3" s="70"/>
      <c r="I3" s="71">
        <v>465</v>
      </c>
      <c r="J3" s="160" t="s">
        <v>749</v>
      </c>
    </row>
    <row r="4" spans="1:11" s="28" customFormat="1" ht="16.5" customHeight="1">
      <c r="A4" s="27">
        <v>1</v>
      </c>
      <c r="B4" s="28" t="s">
        <v>32</v>
      </c>
      <c r="C4" s="28" t="s">
        <v>41</v>
      </c>
      <c r="D4" s="28" t="s">
        <v>44</v>
      </c>
      <c r="E4" s="28" t="s">
        <v>212</v>
      </c>
      <c r="F4" s="28" t="s">
        <v>213</v>
      </c>
      <c r="G4" s="28" t="str">
        <f aca="true" t="shared" si="0" ref="G4:G35">D4&amp;E4&amp;" "&amp;F4</f>
        <v>นายสุทธิพงศ์ อริยะกุล</v>
      </c>
      <c r="H4" s="28">
        <v>1</v>
      </c>
      <c r="I4" s="28">
        <f aca="true" t="shared" si="1" ref="I4:I35">SUM($I$3)</f>
        <v>465</v>
      </c>
      <c r="J4" s="138"/>
      <c r="K4" s="29">
        <f aca="true" t="shared" si="2" ref="K4:K35">H4*I4</f>
        <v>465</v>
      </c>
    </row>
    <row r="5" spans="1:11" s="28" customFormat="1" ht="16.5" customHeight="1">
      <c r="A5" s="27">
        <v>2</v>
      </c>
      <c r="B5" s="28" t="s">
        <v>32</v>
      </c>
      <c r="C5" s="28" t="s">
        <v>41</v>
      </c>
      <c r="D5" s="28" t="s">
        <v>42</v>
      </c>
      <c r="E5" s="28" t="s">
        <v>234</v>
      </c>
      <c r="F5" s="28" t="s">
        <v>236</v>
      </c>
      <c r="G5" s="28" t="str">
        <f t="shared" si="0"/>
        <v>นางสาวอรวรรณ พรหมมณี</v>
      </c>
      <c r="H5" s="28">
        <v>1</v>
      </c>
      <c r="I5" s="28">
        <f t="shared" si="1"/>
        <v>465</v>
      </c>
      <c r="J5" s="138"/>
      <c r="K5" s="29">
        <f t="shared" si="2"/>
        <v>465</v>
      </c>
    </row>
    <row r="6" spans="1:11" s="28" customFormat="1" ht="16.5" customHeight="1">
      <c r="A6" s="27">
        <v>3</v>
      </c>
      <c r="B6" s="28" t="s">
        <v>32</v>
      </c>
      <c r="C6" s="28" t="s">
        <v>41</v>
      </c>
      <c r="D6" s="28" t="s">
        <v>43</v>
      </c>
      <c r="E6" s="28" t="s">
        <v>259</v>
      </c>
      <c r="F6" s="28" t="s">
        <v>260</v>
      </c>
      <c r="G6" s="28" t="str">
        <f t="shared" si="0"/>
        <v>นางกรุณา พุฒิมา</v>
      </c>
      <c r="H6" s="28">
        <v>2</v>
      </c>
      <c r="I6" s="28">
        <f t="shared" si="1"/>
        <v>465</v>
      </c>
      <c r="J6" s="138"/>
      <c r="K6" s="29">
        <f t="shared" si="2"/>
        <v>930</v>
      </c>
    </row>
    <row r="7" spans="1:11" s="28" customFormat="1" ht="16.5" customHeight="1">
      <c r="A7" s="27">
        <v>4</v>
      </c>
      <c r="B7" s="28" t="s">
        <v>32</v>
      </c>
      <c r="C7" s="28" t="s">
        <v>41</v>
      </c>
      <c r="D7" s="28" t="s">
        <v>43</v>
      </c>
      <c r="E7" s="28" t="s">
        <v>270</v>
      </c>
      <c r="F7" s="28" t="s">
        <v>271</v>
      </c>
      <c r="G7" s="28" t="str">
        <f t="shared" si="0"/>
        <v>นางชฏาพร ปราโมทย์</v>
      </c>
      <c r="H7" s="28">
        <v>2</v>
      </c>
      <c r="I7" s="28">
        <f t="shared" si="1"/>
        <v>465</v>
      </c>
      <c r="J7" s="138"/>
      <c r="K7" s="29">
        <f t="shared" si="2"/>
        <v>930</v>
      </c>
    </row>
    <row r="8" spans="1:11" s="28" customFormat="1" ht="16.5" customHeight="1">
      <c r="A8" s="27">
        <v>5</v>
      </c>
      <c r="B8" s="28" t="s">
        <v>32</v>
      </c>
      <c r="C8" s="28" t="s">
        <v>41</v>
      </c>
      <c r="D8" s="28" t="s">
        <v>43</v>
      </c>
      <c r="E8" s="28" t="s">
        <v>322</v>
      </c>
      <c r="F8" s="28" t="s">
        <v>323</v>
      </c>
      <c r="G8" s="28" t="str">
        <f t="shared" si="0"/>
        <v>นางพัชราภรณ์ เทพวรรณ</v>
      </c>
      <c r="H8" s="28">
        <v>2</v>
      </c>
      <c r="I8" s="28">
        <f t="shared" si="1"/>
        <v>465</v>
      </c>
      <c r="J8" s="138"/>
      <c r="K8" s="29">
        <f t="shared" si="2"/>
        <v>930</v>
      </c>
    </row>
    <row r="9" spans="1:11" s="28" customFormat="1" ht="16.5" customHeight="1">
      <c r="A9" s="27">
        <v>6</v>
      </c>
      <c r="B9" s="28" t="s">
        <v>32</v>
      </c>
      <c r="C9" s="28" t="s">
        <v>41</v>
      </c>
      <c r="D9" s="28" t="s">
        <v>43</v>
      </c>
      <c r="E9" s="28" t="s">
        <v>367</v>
      </c>
      <c r="F9" s="28" t="s">
        <v>368</v>
      </c>
      <c r="G9" s="28" t="str">
        <f t="shared" si="0"/>
        <v>นางอ้อยทิพย์ รุณผาบ</v>
      </c>
      <c r="H9" s="28">
        <v>2</v>
      </c>
      <c r="I9" s="28">
        <f t="shared" si="1"/>
        <v>465</v>
      </c>
      <c r="J9" s="138"/>
      <c r="K9" s="29">
        <f t="shared" si="2"/>
        <v>930</v>
      </c>
    </row>
    <row r="10" spans="1:11" s="28" customFormat="1" ht="16.5" customHeight="1">
      <c r="A10" s="27">
        <v>7</v>
      </c>
      <c r="B10" s="28" t="s">
        <v>32</v>
      </c>
      <c r="C10" s="28" t="s">
        <v>41</v>
      </c>
      <c r="D10" s="28" t="s">
        <v>43</v>
      </c>
      <c r="E10" s="28" t="s">
        <v>410</v>
      </c>
      <c r="F10" s="28" t="s">
        <v>411</v>
      </c>
      <c r="G10" s="28" t="str">
        <f t="shared" si="0"/>
        <v>นางอุไร กาละปัน</v>
      </c>
      <c r="H10" s="28">
        <v>3</v>
      </c>
      <c r="I10" s="28">
        <f t="shared" si="1"/>
        <v>465</v>
      </c>
      <c r="J10" s="138"/>
      <c r="K10" s="29">
        <f t="shared" si="2"/>
        <v>1395</v>
      </c>
    </row>
    <row r="11" spans="1:11" s="28" customFormat="1" ht="16.5" customHeight="1">
      <c r="A11" s="27">
        <v>8</v>
      </c>
      <c r="B11" s="28" t="s">
        <v>74</v>
      </c>
      <c r="C11" s="28" t="s">
        <v>116</v>
      </c>
      <c r="D11" s="28" t="s">
        <v>44</v>
      </c>
      <c r="E11" s="28" t="s">
        <v>200</v>
      </c>
      <c r="F11" s="28" t="s">
        <v>201</v>
      </c>
      <c r="G11" s="28" t="str">
        <f t="shared" si="0"/>
        <v>นายศุภวุฒิ อุดมวรรธน์กุล</v>
      </c>
      <c r="H11" s="28">
        <v>1</v>
      </c>
      <c r="I11" s="28">
        <f t="shared" si="1"/>
        <v>465</v>
      </c>
      <c r="J11" s="138"/>
      <c r="K11" s="29">
        <f t="shared" si="2"/>
        <v>465</v>
      </c>
    </row>
    <row r="12" spans="1:11" s="28" customFormat="1" ht="16.5" customHeight="1">
      <c r="A12" s="27">
        <v>9</v>
      </c>
      <c r="B12" s="28" t="s">
        <v>74</v>
      </c>
      <c r="C12" s="28" t="s">
        <v>116</v>
      </c>
      <c r="D12" s="28" t="s">
        <v>42</v>
      </c>
      <c r="E12" s="28" t="s">
        <v>320</v>
      </c>
      <c r="F12" s="28" t="s">
        <v>321</v>
      </c>
      <c r="G12" s="28" t="str">
        <f t="shared" si="0"/>
        <v>นางสาวพัชรทัย ชัยวรรณ์</v>
      </c>
      <c r="H12" s="28">
        <v>2</v>
      </c>
      <c r="I12" s="28">
        <f t="shared" si="1"/>
        <v>465</v>
      </c>
      <c r="J12" s="138"/>
      <c r="K12" s="29">
        <f t="shared" si="2"/>
        <v>930</v>
      </c>
    </row>
    <row r="13" spans="1:11" s="28" customFormat="1" ht="16.5" customHeight="1">
      <c r="A13" s="27">
        <v>10</v>
      </c>
      <c r="B13" s="28" t="s">
        <v>74</v>
      </c>
      <c r="C13" s="28" t="s">
        <v>129</v>
      </c>
      <c r="D13" s="28" t="s">
        <v>42</v>
      </c>
      <c r="E13" s="28" t="s">
        <v>245</v>
      </c>
      <c r="F13" s="28" t="s">
        <v>246</v>
      </c>
      <c r="G13" s="28" t="str">
        <f t="shared" si="0"/>
        <v>นางสาวอัมพร คำอ้าย</v>
      </c>
      <c r="H13" s="28">
        <v>1</v>
      </c>
      <c r="I13" s="28">
        <f t="shared" si="1"/>
        <v>465</v>
      </c>
      <c r="J13" s="138"/>
      <c r="K13" s="29">
        <f t="shared" si="2"/>
        <v>465</v>
      </c>
    </row>
    <row r="14" spans="1:11" s="28" customFormat="1" ht="16.5" customHeight="1">
      <c r="A14" s="27">
        <v>11</v>
      </c>
      <c r="B14" s="28" t="s">
        <v>74</v>
      </c>
      <c r="C14" s="28" t="s">
        <v>129</v>
      </c>
      <c r="D14" s="28" t="s">
        <v>44</v>
      </c>
      <c r="E14" s="28" t="s">
        <v>310</v>
      </c>
      <c r="F14" s="28" t="s">
        <v>311</v>
      </c>
      <c r="G14" s="28" t="str">
        <f t="shared" si="0"/>
        <v>นายประคอง พิไรแสงจันทร์</v>
      </c>
      <c r="H14" s="28">
        <v>2</v>
      </c>
      <c r="I14" s="28">
        <f t="shared" si="1"/>
        <v>465</v>
      </c>
      <c r="J14" s="138"/>
      <c r="K14" s="29">
        <f t="shared" si="2"/>
        <v>930</v>
      </c>
    </row>
    <row r="15" spans="1:11" s="28" customFormat="1" ht="16.5" customHeight="1">
      <c r="A15" s="27">
        <v>12</v>
      </c>
      <c r="B15" s="28" t="s">
        <v>74</v>
      </c>
      <c r="C15" s="28" t="s">
        <v>202</v>
      </c>
      <c r="D15" s="28" t="s">
        <v>44</v>
      </c>
      <c r="E15" s="28" t="s">
        <v>203</v>
      </c>
      <c r="F15" s="28" t="s">
        <v>204</v>
      </c>
      <c r="G15" s="28" t="str">
        <f t="shared" si="0"/>
        <v>นายสนิท ศิริ</v>
      </c>
      <c r="H15" s="28">
        <v>1</v>
      </c>
      <c r="I15" s="28">
        <f t="shared" si="1"/>
        <v>465</v>
      </c>
      <c r="J15" s="138"/>
      <c r="K15" s="29">
        <f t="shared" si="2"/>
        <v>465</v>
      </c>
    </row>
    <row r="16" spans="1:11" s="28" customFormat="1" ht="16.5" customHeight="1">
      <c r="A16" s="27">
        <v>13</v>
      </c>
      <c r="B16" s="28" t="s">
        <v>74</v>
      </c>
      <c r="C16" s="28" t="s">
        <v>202</v>
      </c>
      <c r="D16" s="28" t="s">
        <v>43</v>
      </c>
      <c r="E16" s="28" t="s">
        <v>331</v>
      </c>
      <c r="F16" s="28" t="s">
        <v>332</v>
      </c>
      <c r="G16" s="28" t="str">
        <f t="shared" si="0"/>
        <v>นางมนต์รวี บุญมาปะ</v>
      </c>
      <c r="H16" s="28">
        <v>2</v>
      </c>
      <c r="I16" s="28">
        <f t="shared" si="1"/>
        <v>465</v>
      </c>
      <c r="J16" s="138"/>
      <c r="K16" s="29">
        <f t="shared" si="2"/>
        <v>930</v>
      </c>
    </row>
    <row r="17" spans="1:11" s="28" customFormat="1" ht="16.5" customHeight="1">
      <c r="A17" s="27">
        <v>14</v>
      </c>
      <c r="B17" s="28" t="s">
        <v>74</v>
      </c>
      <c r="C17" s="28" t="s">
        <v>165</v>
      </c>
      <c r="D17" s="28" t="s">
        <v>43</v>
      </c>
      <c r="E17" s="28" t="s">
        <v>166</v>
      </c>
      <c r="F17" s="28" t="s">
        <v>167</v>
      </c>
      <c r="G17" s="28" t="str">
        <f t="shared" si="0"/>
        <v>นางยุภาพิน ฤทธิ์เรืองโรจน์</v>
      </c>
      <c r="H17" s="28">
        <v>1</v>
      </c>
      <c r="I17" s="28">
        <f t="shared" si="1"/>
        <v>465</v>
      </c>
      <c r="J17" s="138"/>
      <c r="K17" s="29">
        <f t="shared" si="2"/>
        <v>465</v>
      </c>
    </row>
    <row r="18" spans="1:11" s="28" customFormat="1" ht="16.5" customHeight="1">
      <c r="A18" s="27">
        <v>15</v>
      </c>
      <c r="B18" s="28" t="s">
        <v>74</v>
      </c>
      <c r="C18" s="28" t="s">
        <v>165</v>
      </c>
      <c r="D18" s="28" t="s">
        <v>43</v>
      </c>
      <c r="E18" s="28" t="s">
        <v>240</v>
      </c>
      <c r="F18" s="28" t="s">
        <v>241</v>
      </c>
      <c r="G18" s="28" t="str">
        <f t="shared" si="0"/>
        <v>นางอรุณี กันทะชัย</v>
      </c>
      <c r="H18" s="28">
        <v>1</v>
      </c>
      <c r="I18" s="28">
        <f t="shared" si="1"/>
        <v>465</v>
      </c>
      <c r="J18" s="138"/>
      <c r="K18" s="29">
        <f t="shared" si="2"/>
        <v>465</v>
      </c>
    </row>
    <row r="19" spans="1:11" s="28" customFormat="1" ht="16.5" customHeight="1">
      <c r="A19" s="27">
        <v>16</v>
      </c>
      <c r="B19" s="28" t="s">
        <v>74</v>
      </c>
      <c r="C19" s="28" t="s">
        <v>165</v>
      </c>
      <c r="D19" s="28" t="s">
        <v>44</v>
      </c>
      <c r="E19" s="28" t="s">
        <v>407</v>
      </c>
      <c r="F19" s="28" t="s">
        <v>284</v>
      </c>
      <c r="G19" s="28" t="str">
        <f t="shared" si="0"/>
        <v>นายสมบัติ กันทะจา</v>
      </c>
      <c r="H19" s="28">
        <v>3</v>
      </c>
      <c r="I19" s="28">
        <f t="shared" si="1"/>
        <v>465</v>
      </c>
      <c r="J19" s="138"/>
      <c r="K19" s="29">
        <f t="shared" si="2"/>
        <v>1395</v>
      </c>
    </row>
    <row r="20" spans="1:11" s="28" customFormat="1" ht="16.5" customHeight="1">
      <c r="A20" s="27">
        <v>17</v>
      </c>
      <c r="B20" s="28" t="s">
        <v>74</v>
      </c>
      <c r="C20" s="28" t="s">
        <v>75</v>
      </c>
      <c r="D20" s="28" t="s">
        <v>43</v>
      </c>
      <c r="E20" s="28" t="s">
        <v>76</v>
      </c>
      <c r="F20" s="28" t="s">
        <v>77</v>
      </c>
      <c r="G20" s="28" t="str">
        <f t="shared" si="0"/>
        <v>นางณัทธิยา พงศ์ตุ้ย</v>
      </c>
      <c r="H20" s="28">
        <v>1</v>
      </c>
      <c r="I20" s="28">
        <f t="shared" si="1"/>
        <v>465</v>
      </c>
      <c r="J20" s="138"/>
      <c r="K20" s="29">
        <f t="shared" si="2"/>
        <v>465</v>
      </c>
    </row>
    <row r="21" spans="1:11" s="28" customFormat="1" ht="16.5" customHeight="1">
      <c r="A21" s="27">
        <v>18</v>
      </c>
      <c r="B21" s="28" t="s">
        <v>74</v>
      </c>
      <c r="C21" s="28" t="s">
        <v>122</v>
      </c>
      <c r="D21" s="28" t="s">
        <v>43</v>
      </c>
      <c r="E21" s="28" t="s">
        <v>268</v>
      </c>
      <c r="F21" s="28" t="s">
        <v>269</v>
      </c>
      <c r="G21" s="28" t="str">
        <f t="shared" si="0"/>
        <v>นางจันทร์พร ปิงเมือง</v>
      </c>
      <c r="H21" s="28">
        <v>2</v>
      </c>
      <c r="I21" s="28">
        <f t="shared" si="1"/>
        <v>465</v>
      </c>
      <c r="J21" s="138"/>
      <c r="K21" s="29">
        <f t="shared" si="2"/>
        <v>930</v>
      </c>
    </row>
    <row r="22" spans="1:11" s="28" customFormat="1" ht="16.5" customHeight="1">
      <c r="A22" s="27">
        <v>19</v>
      </c>
      <c r="B22" s="28" t="s">
        <v>74</v>
      </c>
      <c r="C22" s="28" t="s">
        <v>85</v>
      </c>
      <c r="D22" s="28" t="s">
        <v>44</v>
      </c>
      <c r="E22" s="28" t="s">
        <v>86</v>
      </c>
      <c r="F22" s="28" t="s">
        <v>87</v>
      </c>
      <c r="G22" s="28" t="str">
        <f t="shared" si="0"/>
        <v>นายทศพร คำภีระ</v>
      </c>
      <c r="H22" s="28">
        <v>1</v>
      </c>
      <c r="I22" s="28">
        <f t="shared" si="1"/>
        <v>465</v>
      </c>
      <c r="J22" s="138"/>
      <c r="K22" s="29">
        <f t="shared" si="2"/>
        <v>465</v>
      </c>
    </row>
    <row r="23" spans="1:11" s="28" customFormat="1" ht="16.5" customHeight="1">
      <c r="A23" s="27">
        <v>20</v>
      </c>
      <c r="B23" s="28" t="s">
        <v>68</v>
      </c>
      <c r="C23" s="28" t="s">
        <v>349</v>
      </c>
      <c r="D23" s="28" t="s">
        <v>44</v>
      </c>
      <c r="E23" s="28" t="s">
        <v>385</v>
      </c>
      <c r="F23" s="28" t="s">
        <v>386</v>
      </c>
      <c r="G23" s="28" t="str">
        <f t="shared" si="0"/>
        <v>นายชัยยุทธ คำธิยศ</v>
      </c>
      <c r="H23" s="28">
        <v>3</v>
      </c>
      <c r="I23" s="28">
        <f t="shared" si="1"/>
        <v>465</v>
      </c>
      <c r="J23" s="138"/>
      <c r="K23" s="29">
        <f t="shared" si="2"/>
        <v>1395</v>
      </c>
    </row>
    <row r="24" spans="1:11" s="28" customFormat="1" ht="16.5" customHeight="1">
      <c r="A24" s="27">
        <v>21</v>
      </c>
      <c r="B24" s="28" t="s">
        <v>68</v>
      </c>
      <c r="C24" s="28" t="s">
        <v>405</v>
      </c>
      <c r="D24" s="28" t="s">
        <v>43</v>
      </c>
      <c r="E24" s="28" t="s">
        <v>54</v>
      </c>
      <c r="F24" s="28" t="s">
        <v>406</v>
      </c>
      <c r="G24" s="28" t="str">
        <f t="shared" si="0"/>
        <v>นางสงกรานต์ พิพัฒน์หฤทัยกุล</v>
      </c>
      <c r="H24" s="28">
        <v>3</v>
      </c>
      <c r="I24" s="28">
        <f t="shared" si="1"/>
        <v>465</v>
      </c>
      <c r="J24" s="138"/>
      <c r="K24" s="29">
        <f t="shared" si="2"/>
        <v>1395</v>
      </c>
    </row>
    <row r="25" spans="1:11" s="28" customFormat="1" ht="16.5" customHeight="1">
      <c r="A25" s="27">
        <v>22</v>
      </c>
      <c r="B25" s="28" t="s">
        <v>68</v>
      </c>
      <c r="C25" s="28" t="s">
        <v>346</v>
      </c>
      <c r="D25" s="28" t="s">
        <v>44</v>
      </c>
      <c r="E25" s="28" t="s">
        <v>347</v>
      </c>
      <c r="F25" s="28" t="s">
        <v>348</v>
      </c>
      <c r="G25" s="28" t="str">
        <f t="shared" si="0"/>
        <v>นายวิรัตน์ ทิพย์วรรณ</v>
      </c>
      <c r="H25" s="28">
        <v>2</v>
      </c>
      <c r="I25" s="28">
        <f t="shared" si="1"/>
        <v>465</v>
      </c>
      <c r="J25" s="138"/>
      <c r="K25" s="29">
        <f t="shared" si="2"/>
        <v>930</v>
      </c>
    </row>
    <row r="26" spans="1:11" s="28" customFormat="1" ht="16.5" customHeight="1">
      <c r="A26" s="27">
        <v>23</v>
      </c>
      <c r="B26" s="28" t="s">
        <v>68</v>
      </c>
      <c r="C26" s="28" t="s">
        <v>395</v>
      </c>
      <c r="D26" s="28" t="s">
        <v>44</v>
      </c>
      <c r="E26" s="28" t="s">
        <v>396</v>
      </c>
      <c r="F26" s="28" t="s">
        <v>364</v>
      </c>
      <c r="G26" s="28" t="str">
        <f t="shared" si="0"/>
        <v>นายประวุฒิ ฟองคำ</v>
      </c>
      <c r="H26" s="28">
        <v>3</v>
      </c>
      <c r="I26" s="28">
        <f t="shared" si="1"/>
        <v>465</v>
      </c>
      <c r="J26" s="138"/>
      <c r="K26" s="29">
        <f t="shared" si="2"/>
        <v>1395</v>
      </c>
    </row>
    <row r="27" spans="1:11" s="28" customFormat="1" ht="16.5" customHeight="1">
      <c r="A27" s="27">
        <v>24</v>
      </c>
      <c r="B27" s="28" t="s">
        <v>68</v>
      </c>
      <c r="C27" s="28" t="s">
        <v>69</v>
      </c>
      <c r="D27" s="28" t="s">
        <v>43</v>
      </c>
      <c r="E27" s="28" t="s">
        <v>70</v>
      </c>
      <c r="F27" s="28" t="s">
        <v>71</v>
      </c>
      <c r="G27" s="28" t="str">
        <f t="shared" si="0"/>
        <v>นางชญานี นาตัน</v>
      </c>
      <c r="H27" s="28">
        <v>1</v>
      </c>
      <c r="I27" s="28">
        <f t="shared" si="1"/>
        <v>465</v>
      </c>
      <c r="J27" s="138"/>
      <c r="K27" s="29">
        <f t="shared" si="2"/>
        <v>465</v>
      </c>
    </row>
    <row r="28" spans="1:12" s="28" customFormat="1" ht="16.5" customHeight="1">
      <c r="A28" s="27">
        <v>25</v>
      </c>
      <c r="B28" s="28" t="s">
        <v>68</v>
      </c>
      <c r="C28" s="28" t="s">
        <v>247</v>
      </c>
      <c r="D28" s="28" t="s">
        <v>43</v>
      </c>
      <c r="E28" s="28" t="s">
        <v>248</v>
      </c>
      <c r="F28" s="28" t="s">
        <v>249</v>
      </c>
      <c r="G28" s="28" t="str">
        <f t="shared" si="0"/>
        <v>นางอำไพ ทิพย์จันทร์</v>
      </c>
      <c r="H28" s="28">
        <v>1</v>
      </c>
      <c r="I28" s="28">
        <f t="shared" si="1"/>
        <v>465</v>
      </c>
      <c r="J28" s="138"/>
      <c r="K28" s="29">
        <f t="shared" si="2"/>
        <v>465</v>
      </c>
      <c r="L28" s="28" t="s">
        <v>597</v>
      </c>
    </row>
    <row r="29" spans="1:11" s="28" customFormat="1" ht="16.5" customHeight="1">
      <c r="A29" s="27">
        <v>26</v>
      </c>
      <c r="B29" s="28" t="s">
        <v>68</v>
      </c>
      <c r="C29" s="28" t="s">
        <v>247</v>
      </c>
      <c r="D29" s="28" t="s">
        <v>43</v>
      </c>
      <c r="E29" s="28" t="s">
        <v>344</v>
      </c>
      <c r="F29" s="28" t="s">
        <v>345</v>
      </c>
      <c r="G29" s="28" t="str">
        <f t="shared" si="0"/>
        <v>นางรุจิรา ปันจันทร์</v>
      </c>
      <c r="H29" s="28">
        <v>2</v>
      </c>
      <c r="I29" s="28">
        <f t="shared" si="1"/>
        <v>465</v>
      </c>
      <c r="J29" s="138"/>
      <c r="K29" s="29">
        <f t="shared" si="2"/>
        <v>930</v>
      </c>
    </row>
    <row r="30" spans="1:11" s="28" customFormat="1" ht="16.5" customHeight="1">
      <c r="A30" s="27">
        <v>27</v>
      </c>
      <c r="B30" s="28" t="s">
        <v>68</v>
      </c>
      <c r="C30" s="28" t="s">
        <v>82</v>
      </c>
      <c r="D30" s="28" t="s">
        <v>44</v>
      </c>
      <c r="E30" s="28" t="s">
        <v>83</v>
      </c>
      <c r="F30" s="28" t="s">
        <v>84</v>
      </c>
      <c r="G30" s="28" t="str">
        <f t="shared" si="0"/>
        <v>นายทนงศักดิ์ สิงห์จู</v>
      </c>
      <c r="H30" s="28">
        <v>1</v>
      </c>
      <c r="I30" s="28">
        <f t="shared" si="1"/>
        <v>465</v>
      </c>
      <c r="J30" s="138"/>
      <c r="K30" s="29">
        <f t="shared" si="2"/>
        <v>465</v>
      </c>
    </row>
    <row r="31" spans="1:11" s="28" customFormat="1" ht="16.5" customHeight="1">
      <c r="A31" s="27">
        <v>28</v>
      </c>
      <c r="B31" s="28" t="s">
        <v>68</v>
      </c>
      <c r="C31" s="28" t="s">
        <v>82</v>
      </c>
      <c r="D31" s="28" t="s">
        <v>44</v>
      </c>
      <c r="E31" s="28" t="s">
        <v>426</v>
      </c>
      <c r="F31" s="28" t="s">
        <v>427</v>
      </c>
      <c r="G31" s="28" t="str">
        <f t="shared" si="0"/>
        <v>นายประเสริฐศักดิ์ เหมือนหาญ</v>
      </c>
      <c r="H31" s="28">
        <v>1</v>
      </c>
      <c r="I31" s="28">
        <f t="shared" si="1"/>
        <v>465</v>
      </c>
      <c r="J31" s="138"/>
      <c r="K31" s="29">
        <f t="shared" si="2"/>
        <v>465</v>
      </c>
    </row>
    <row r="32" spans="1:11" s="28" customFormat="1" ht="16.5" customHeight="1">
      <c r="A32" s="27">
        <v>29</v>
      </c>
      <c r="B32" s="28" t="s">
        <v>68</v>
      </c>
      <c r="C32" s="28" t="s">
        <v>82</v>
      </c>
      <c r="D32" s="28" t="s">
        <v>44</v>
      </c>
      <c r="E32" s="28" t="s">
        <v>147</v>
      </c>
      <c r="F32" s="28" t="s">
        <v>148</v>
      </c>
      <c r="G32" s="28" t="str">
        <f t="shared" si="0"/>
        <v>นายพิศิษฐ์ เสวิกา</v>
      </c>
      <c r="H32" s="28">
        <v>1</v>
      </c>
      <c r="I32" s="28">
        <f t="shared" si="1"/>
        <v>465</v>
      </c>
      <c r="J32" s="138"/>
      <c r="K32" s="29">
        <f t="shared" si="2"/>
        <v>465</v>
      </c>
    </row>
    <row r="33" spans="1:12" s="124" customFormat="1" ht="16.5" customHeight="1">
      <c r="A33" s="27">
        <v>30</v>
      </c>
      <c r="B33" s="124" t="s">
        <v>68</v>
      </c>
      <c r="C33" s="124" t="s">
        <v>82</v>
      </c>
      <c r="D33" s="124" t="s">
        <v>43</v>
      </c>
      <c r="E33" s="124" t="s">
        <v>441</v>
      </c>
      <c r="F33" s="124" t="s">
        <v>436</v>
      </c>
      <c r="G33" s="124" t="str">
        <f t="shared" si="0"/>
        <v>นางวราภรณ์ ยศชัยศรี</v>
      </c>
      <c r="H33" s="124">
        <v>1</v>
      </c>
      <c r="I33" s="124">
        <f t="shared" si="1"/>
        <v>465</v>
      </c>
      <c r="J33" s="138"/>
      <c r="K33" s="125">
        <f t="shared" si="2"/>
        <v>465</v>
      </c>
      <c r="L33" s="124" t="s">
        <v>437</v>
      </c>
    </row>
    <row r="34" spans="1:11" s="28" customFormat="1" ht="16.5" customHeight="1">
      <c r="A34" s="27">
        <v>31</v>
      </c>
      <c r="B34" s="28" t="s">
        <v>68</v>
      </c>
      <c r="C34" s="28" t="s">
        <v>82</v>
      </c>
      <c r="D34" s="28" t="s">
        <v>43</v>
      </c>
      <c r="E34" s="28" t="s">
        <v>220</v>
      </c>
      <c r="F34" s="28" t="s">
        <v>221</v>
      </c>
      <c r="G34" s="28" t="str">
        <f t="shared" si="0"/>
        <v>นางสุภาภรณ์ ซึมกลาง</v>
      </c>
      <c r="H34" s="28">
        <v>1</v>
      </c>
      <c r="I34" s="28">
        <f t="shared" si="1"/>
        <v>465</v>
      </c>
      <c r="J34" s="138"/>
      <c r="K34" s="29">
        <f t="shared" si="2"/>
        <v>465</v>
      </c>
    </row>
    <row r="35" spans="1:11" s="28" customFormat="1" ht="16.5" customHeight="1">
      <c r="A35" s="27">
        <v>32</v>
      </c>
      <c r="B35" s="28" t="s">
        <v>68</v>
      </c>
      <c r="C35" s="28" t="s">
        <v>82</v>
      </c>
      <c r="D35" s="28" t="s">
        <v>43</v>
      </c>
      <c r="E35" s="28" t="s">
        <v>381</v>
      </c>
      <c r="F35" s="28" t="s">
        <v>382</v>
      </c>
      <c r="G35" s="28" t="str">
        <f t="shared" si="0"/>
        <v>นางจิลดา สุธรรมทาน</v>
      </c>
      <c r="H35" s="28">
        <v>3</v>
      </c>
      <c r="I35" s="28">
        <f t="shared" si="1"/>
        <v>465</v>
      </c>
      <c r="J35" s="138"/>
      <c r="K35" s="29">
        <f t="shared" si="2"/>
        <v>1395</v>
      </c>
    </row>
    <row r="36" spans="1:11" s="28" customFormat="1" ht="16.5" customHeight="1">
      <c r="A36" s="27">
        <v>33</v>
      </c>
      <c r="B36" s="28" t="s">
        <v>68</v>
      </c>
      <c r="C36" s="28" t="s">
        <v>82</v>
      </c>
      <c r="D36" s="28" t="s">
        <v>43</v>
      </c>
      <c r="E36" s="28" t="s">
        <v>389</v>
      </c>
      <c r="F36" s="28" t="s">
        <v>390</v>
      </c>
      <c r="G36" s="28" t="str">
        <f aca="true" t="shared" si="3" ref="G36:G67">D36&amp;E36&amp;" "&amp;F36</f>
        <v>นางนภัสวรรณ สมสุนันท์</v>
      </c>
      <c r="H36" s="28">
        <v>3</v>
      </c>
      <c r="I36" s="28">
        <f aca="true" t="shared" si="4" ref="I36:I67">SUM($I$3)</f>
        <v>465</v>
      </c>
      <c r="J36" s="138"/>
      <c r="K36" s="29">
        <f aca="true" t="shared" si="5" ref="K36:K47">H36*I36</f>
        <v>1395</v>
      </c>
    </row>
    <row r="37" spans="1:12" s="124" customFormat="1" ht="16.5" customHeight="1">
      <c r="A37" s="27">
        <v>34</v>
      </c>
      <c r="B37" s="124" t="s">
        <v>68</v>
      </c>
      <c r="C37" s="124" t="s">
        <v>78</v>
      </c>
      <c r="D37" s="124" t="s">
        <v>43</v>
      </c>
      <c r="E37" s="124" t="s">
        <v>439</v>
      </c>
      <c r="F37" s="124" t="s">
        <v>430</v>
      </c>
      <c r="G37" s="124" t="str">
        <f t="shared" si="3"/>
        <v>นางคนึงนิตย์ คำจินะ</v>
      </c>
      <c r="H37" s="124">
        <v>2</v>
      </c>
      <c r="I37" s="124">
        <f t="shared" si="4"/>
        <v>465</v>
      </c>
      <c r="J37" s="138"/>
      <c r="K37" s="125">
        <f t="shared" si="5"/>
        <v>930</v>
      </c>
      <c r="L37" s="124" t="s">
        <v>431</v>
      </c>
    </row>
    <row r="38" spans="1:11" s="28" customFormat="1" ht="16.5" customHeight="1">
      <c r="A38" s="27">
        <v>35</v>
      </c>
      <c r="B38" s="28" t="s">
        <v>68</v>
      </c>
      <c r="C38" s="28" t="s">
        <v>78</v>
      </c>
      <c r="D38" s="28" t="s">
        <v>42</v>
      </c>
      <c r="E38" s="28" t="s">
        <v>403</v>
      </c>
      <c r="F38" s="28" t="s">
        <v>404</v>
      </c>
      <c r="G38" s="28" t="str">
        <f t="shared" si="3"/>
        <v>นางสาวศิรัญญา พิทักษ์ไพร</v>
      </c>
      <c r="H38" s="28">
        <v>3</v>
      </c>
      <c r="I38" s="28">
        <f t="shared" si="4"/>
        <v>465</v>
      </c>
      <c r="J38" s="138"/>
      <c r="K38" s="29">
        <f t="shared" si="5"/>
        <v>1395</v>
      </c>
    </row>
    <row r="39" spans="1:11" s="28" customFormat="1" ht="16.5" customHeight="1">
      <c r="A39" s="27">
        <v>36</v>
      </c>
      <c r="B39" s="28" t="s">
        <v>68</v>
      </c>
      <c r="C39" s="28" t="s">
        <v>242</v>
      </c>
      <c r="D39" s="28" t="s">
        <v>43</v>
      </c>
      <c r="E39" s="28" t="s">
        <v>243</v>
      </c>
      <c r="F39" s="28" t="s">
        <v>244</v>
      </c>
      <c r="G39" s="28" t="str">
        <f t="shared" si="3"/>
        <v>นางอัจฉรา บุญแปลง</v>
      </c>
      <c r="H39" s="28">
        <v>1</v>
      </c>
      <c r="I39" s="28">
        <f t="shared" si="4"/>
        <v>465</v>
      </c>
      <c r="J39" s="138"/>
      <c r="K39" s="29">
        <f t="shared" si="5"/>
        <v>465</v>
      </c>
    </row>
    <row r="40" spans="1:11" s="28" customFormat="1" ht="16.5" customHeight="1">
      <c r="A40" s="27">
        <v>37</v>
      </c>
      <c r="B40" s="28" t="s">
        <v>68</v>
      </c>
      <c r="C40" s="28" t="s">
        <v>152</v>
      </c>
      <c r="D40" s="28" t="s">
        <v>44</v>
      </c>
      <c r="E40" s="28" t="s">
        <v>153</v>
      </c>
      <c r="F40" s="28" t="s">
        <v>154</v>
      </c>
      <c r="G40" s="28" t="str">
        <f t="shared" si="3"/>
        <v>นายภูวดล ประเสริฐยา</v>
      </c>
      <c r="H40" s="28">
        <v>1</v>
      </c>
      <c r="I40" s="28">
        <f t="shared" si="4"/>
        <v>465</v>
      </c>
      <c r="J40" s="138"/>
      <c r="K40" s="29">
        <f t="shared" si="5"/>
        <v>465</v>
      </c>
    </row>
    <row r="41" spans="1:11" s="28" customFormat="1" ht="16.5" customHeight="1">
      <c r="A41" s="27">
        <v>38</v>
      </c>
      <c r="B41" s="28" t="s">
        <v>97</v>
      </c>
      <c r="C41" s="28" t="s">
        <v>272</v>
      </c>
      <c r="D41" s="28" t="s">
        <v>44</v>
      </c>
      <c r="E41" s="28" t="s">
        <v>273</v>
      </c>
      <c r="F41" s="28" t="s">
        <v>274</v>
      </c>
      <c r="G41" s="28" t="str">
        <f t="shared" si="3"/>
        <v>นายชลวิทย์ ชื่นใจ</v>
      </c>
      <c r="H41" s="28">
        <v>2</v>
      </c>
      <c r="I41" s="28">
        <f t="shared" si="4"/>
        <v>465</v>
      </c>
      <c r="J41" s="138"/>
      <c r="K41" s="29">
        <f t="shared" si="5"/>
        <v>930</v>
      </c>
    </row>
    <row r="42" spans="1:12" s="28" customFormat="1" ht="16.5" customHeight="1">
      <c r="A42" s="27">
        <v>39</v>
      </c>
      <c r="B42" s="28" t="s">
        <v>97</v>
      </c>
      <c r="C42" s="28" t="s">
        <v>193</v>
      </c>
      <c r="D42" s="28" t="s">
        <v>44</v>
      </c>
      <c r="E42" s="28" t="s">
        <v>194</v>
      </c>
      <c r="F42" s="28" t="s">
        <v>195</v>
      </c>
      <c r="G42" s="28" t="str">
        <f t="shared" si="3"/>
        <v>นายศักดิ์ศรี รัตนวรางกุล</v>
      </c>
      <c r="H42" s="28">
        <v>1</v>
      </c>
      <c r="I42" s="28">
        <f t="shared" si="4"/>
        <v>465</v>
      </c>
      <c r="J42" s="138"/>
      <c r="K42" s="29">
        <f t="shared" si="5"/>
        <v>465</v>
      </c>
      <c r="L42" s="28" t="s">
        <v>601</v>
      </c>
    </row>
    <row r="43" spans="1:11" s="28" customFormat="1" ht="16.5" customHeight="1">
      <c r="A43" s="27">
        <v>40</v>
      </c>
      <c r="B43" s="28" t="s">
        <v>97</v>
      </c>
      <c r="C43" s="28" t="s">
        <v>98</v>
      </c>
      <c r="D43" s="28" t="s">
        <v>44</v>
      </c>
      <c r="E43" s="28" t="s">
        <v>99</v>
      </c>
      <c r="F43" s="28" t="s">
        <v>100</v>
      </c>
      <c r="G43" s="28" t="str">
        <f t="shared" si="3"/>
        <v>นายธนิน บุญชื่น</v>
      </c>
      <c r="H43" s="28">
        <v>1</v>
      </c>
      <c r="I43" s="28">
        <f t="shared" si="4"/>
        <v>465</v>
      </c>
      <c r="J43" s="138"/>
      <c r="K43" s="29">
        <f t="shared" si="5"/>
        <v>465</v>
      </c>
    </row>
    <row r="44" spans="1:11" s="28" customFormat="1" ht="16.5" customHeight="1">
      <c r="A44" s="27">
        <v>41</v>
      </c>
      <c r="B44" s="28" t="s">
        <v>97</v>
      </c>
      <c r="C44" s="28" t="s">
        <v>98</v>
      </c>
      <c r="D44" s="28" t="s">
        <v>43</v>
      </c>
      <c r="E44" s="28" t="s">
        <v>375</v>
      </c>
      <c r="F44" s="28" t="s">
        <v>376</v>
      </c>
      <c r="G44" s="28" t="str">
        <f t="shared" si="3"/>
        <v>นางอุษา มูลใจ</v>
      </c>
      <c r="H44" s="28">
        <v>2</v>
      </c>
      <c r="I44" s="28">
        <f t="shared" si="4"/>
        <v>465</v>
      </c>
      <c r="J44" s="138"/>
      <c r="K44" s="29">
        <f t="shared" si="5"/>
        <v>930</v>
      </c>
    </row>
    <row r="45" spans="1:11" s="28" customFormat="1" ht="16.5" customHeight="1">
      <c r="A45" s="27">
        <v>42</v>
      </c>
      <c r="B45" s="28" t="s">
        <v>97</v>
      </c>
      <c r="C45" s="28" t="s">
        <v>98</v>
      </c>
      <c r="D45" s="28" t="s">
        <v>43</v>
      </c>
      <c r="E45" s="28" t="s">
        <v>409</v>
      </c>
      <c r="F45" s="28" t="s">
        <v>154</v>
      </c>
      <c r="G45" s="28" t="str">
        <f t="shared" si="3"/>
        <v>นางอธิษฐาน ประเสริฐยา</v>
      </c>
      <c r="H45" s="28">
        <v>3</v>
      </c>
      <c r="I45" s="28">
        <f t="shared" si="4"/>
        <v>465</v>
      </c>
      <c r="J45" s="138"/>
      <c r="K45" s="29">
        <f t="shared" si="5"/>
        <v>1395</v>
      </c>
    </row>
    <row r="46" spans="1:11" s="28" customFormat="1" ht="16.5" customHeight="1">
      <c r="A46" s="27">
        <v>43</v>
      </c>
      <c r="B46" s="28" t="s">
        <v>97</v>
      </c>
      <c r="C46" s="28" t="s">
        <v>339</v>
      </c>
      <c r="D46" s="28" t="s">
        <v>43</v>
      </c>
      <c r="E46" s="28" t="s">
        <v>340</v>
      </c>
      <c r="F46" s="28" t="s">
        <v>341</v>
      </c>
      <c r="G46" s="28" t="str">
        <f t="shared" si="3"/>
        <v>นางรัตนากร กุลนา</v>
      </c>
      <c r="H46" s="28">
        <v>2</v>
      </c>
      <c r="I46" s="28">
        <f t="shared" si="4"/>
        <v>465</v>
      </c>
      <c r="J46" s="138"/>
      <c r="K46" s="29">
        <f t="shared" si="5"/>
        <v>930</v>
      </c>
    </row>
    <row r="47" spans="1:11" s="28" customFormat="1" ht="16.5" customHeight="1">
      <c r="A47" s="27">
        <v>44</v>
      </c>
      <c r="B47" s="28" t="s">
        <v>97</v>
      </c>
      <c r="C47" s="28" t="s">
        <v>158</v>
      </c>
      <c r="D47" s="28" t="s">
        <v>44</v>
      </c>
      <c r="E47" s="28" t="s">
        <v>159</v>
      </c>
      <c r="F47" s="28" t="s">
        <v>160</v>
      </c>
      <c r="G47" s="28" t="str">
        <f t="shared" si="3"/>
        <v>นายมานิตย์ สิทธิวงค์</v>
      </c>
      <c r="H47" s="28">
        <v>1</v>
      </c>
      <c r="I47" s="28">
        <f t="shared" si="4"/>
        <v>465</v>
      </c>
      <c r="J47" s="138"/>
      <c r="K47" s="29">
        <f t="shared" si="5"/>
        <v>465</v>
      </c>
    </row>
    <row r="48" spans="1:11" s="28" customFormat="1" ht="16.5" customHeight="1">
      <c r="A48" s="27">
        <v>45</v>
      </c>
      <c r="B48" s="28" t="s">
        <v>97</v>
      </c>
      <c r="C48" s="28" t="s">
        <v>158</v>
      </c>
      <c r="D48" s="28" t="s">
        <v>44</v>
      </c>
      <c r="E48" s="28" t="s">
        <v>361</v>
      </c>
      <c r="F48" s="28" t="s">
        <v>362</v>
      </c>
      <c r="G48" s="28" t="str">
        <f t="shared" si="3"/>
        <v>นายสิงห์แก้ว ปันอ่อง</v>
      </c>
      <c r="H48" s="28">
        <v>1</v>
      </c>
      <c r="I48" s="28">
        <f t="shared" si="4"/>
        <v>465</v>
      </c>
      <c r="J48" s="158">
        <v>945</v>
      </c>
      <c r="K48" s="29">
        <f>H48*I48+J48</f>
        <v>1410</v>
      </c>
    </row>
    <row r="49" spans="1:11" s="28" customFormat="1" ht="16.5" customHeight="1">
      <c r="A49" s="27">
        <v>46</v>
      </c>
      <c r="B49" s="28" t="s">
        <v>97</v>
      </c>
      <c r="C49" s="28" t="s">
        <v>126</v>
      </c>
      <c r="D49" s="28" t="s">
        <v>43</v>
      </c>
      <c r="E49" s="28" t="s">
        <v>127</v>
      </c>
      <c r="F49" s="28" t="s">
        <v>128</v>
      </c>
      <c r="G49" s="28" t="str">
        <f t="shared" si="3"/>
        <v>นางปรัศนียา แสนคำฟู</v>
      </c>
      <c r="H49" s="28">
        <v>1</v>
      </c>
      <c r="I49" s="28">
        <f t="shared" si="4"/>
        <v>465</v>
      </c>
      <c r="J49" s="138"/>
      <c r="K49" s="29">
        <f aca="true" t="shared" si="6" ref="K49:K80">H49*I49</f>
        <v>465</v>
      </c>
    </row>
    <row r="50" spans="1:11" s="28" customFormat="1" ht="16.5" customHeight="1">
      <c r="A50" s="27">
        <v>47</v>
      </c>
      <c r="B50" s="28" t="s">
        <v>97</v>
      </c>
      <c r="C50" s="28" t="s">
        <v>119</v>
      </c>
      <c r="D50" s="28" t="s">
        <v>43</v>
      </c>
      <c r="E50" s="28" t="s">
        <v>120</v>
      </c>
      <c r="F50" s="28" t="s">
        <v>121</v>
      </c>
      <c r="G50" s="28" t="str">
        <f t="shared" si="3"/>
        <v>นางปณิดา อาจหาญ</v>
      </c>
      <c r="H50" s="28">
        <v>1</v>
      </c>
      <c r="I50" s="28">
        <f t="shared" si="4"/>
        <v>465</v>
      </c>
      <c r="J50" s="138"/>
      <c r="K50" s="29">
        <f t="shared" si="6"/>
        <v>465</v>
      </c>
    </row>
    <row r="51" spans="1:12" s="28" customFormat="1" ht="16.5" customHeight="1">
      <c r="A51" s="27">
        <v>48</v>
      </c>
      <c r="B51" s="28" t="s">
        <v>97</v>
      </c>
      <c r="C51" s="28" t="s">
        <v>143</v>
      </c>
      <c r="D51" s="28" t="s">
        <v>42</v>
      </c>
      <c r="E51" s="28" t="s">
        <v>421</v>
      </c>
      <c r="F51" s="28" t="s">
        <v>422</v>
      </c>
      <c r="G51" s="28" t="str">
        <f t="shared" si="3"/>
        <v>นางสาวกิติยา สมพันธ์</v>
      </c>
      <c r="H51" s="28">
        <v>1</v>
      </c>
      <c r="I51" s="28">
        <f t="shared" si="4"/>
        <v>465</v>
      </c>
      <c r="J51" s="138"/>
      <c r="K51" s="29">
        <f t="shared" si="6"/>
        <v>465</v>
      </c>
      <c r="L51" s="28" t="s">
        <v>605</v>
      </c>
    </row>
    <row r="52" spans="1:11" s="28" customFormat="1" ht="16.5" customHeight="1">
      <c r="A52" s="27">
        <v>49</v>
      </c>
      <c r="B52" s="28" t="s">
        <v>97</v>
      </c>
      <c r="C52" s="28" t="s">
        <v>143</v>
      </c>
      <c r="D52" s="28" t="s">
        <v>43</v>
      </c>
      <c r="E52" s="28" t="s">
        <v>144</v>
      </c>
      <c r="F52" s="28" t="s">
        <v>145</v>
      </c>
      <c r="G52" s="28" t="str">
        <f t="shared" si="3"/>
        <v>นางพิมพ์กานต์ เทพวงศ์</v>
      </c>
      <c r="H52" s="28">
        <v>1</v>
      </c>
      <c r="I52" s="28">
        <f t="shared" si="4"/>
        <v>465</v>
      </c>
      <c r="J52" s="138"/>
      <c r="K52" s="29">
        <f t="shared" si="6"/>
        <v>465</v>
      </c>
    </row>
    <row r="53" spans="1:12" s="28" customFormat="1" ht="16.5" customHeight="1">
      <c r="A53" s="27">
        <v>50</v>
      </c>
      <c r="B53" s="28" t="s">
        <v>97</v>
      </c>
      <c r="C53" s="28" t="s">
        <v>143</v>
      </c>
      <c r="D53" s="28" t="s">
        <v>43</v>
      </c>
      <c r="E53" s="28" t="s">
        <v>280</v>
      </c>
      <c r="F53" s="28" t="s">
        <v>281</v>
      </c>
      <c r="G53" s="28" t="str">
        <f t="shared" si="3"/>
        <v>นางดวงหทัย จินะเครือ</v>
      </c>
      <c r="H53" s="28">
        <v>2</v>
      </c>
      <c r="I53" s="28">
        <f t="shared" si="4"/>
        <v>465</v>
      </c>
      <c r="J53" s="138"/>
      <c r="K53" s="29">
        <f t="shared" si="6"/>
        <v>930</v>
      </c>
      <c r="L53" s="28" t="s">
        <v>603</v>
      </c>
    </row>
    <row r="54" spans="1:11" s="28" customFormat="1" ht="16.5" customHeight="1">
      <c r="A54" s="27">
        <v>51</v>
      </c>
      <c r="B54" s="28" t="s">
        <v>97</v>
      </c>
      <c r="C54" s="28" t="s">
        <v>135</v>
      </c>
      <c r="D54" s="28" t="s">
        <v>44</v>
      </c>
      <c r="E54" s="28" t="s">
        <v>136</v>
      </c>
      <c r="F54" s="28" t="s">
        <v>137</v>
      </c>
      <c r="G54" s="28" t="str">
        <f t="shared" si="3"/>
        <v>นายพรรณพัชร ธีรนันทพงศ์</v>
      </c>
      <c r="H54" s="28">
        <v>1</v>
      </c>
      <c r="I54" s="28">
        <f t="shared" si="4"/>
        <v>465</v>
      </c>
      <c r="J54" s="138"/>
      <c r="K54" s="29">
        <f t="shared" si="6"/>
        <v>465</v>
      </c>
    </row>
    <row r="55" spans="1:11" s="28" customFormat="1" ht="16.5" customHeight="1">
      <c r="A55" s="27">
        <v>52</v>
      </c>
      <c r="B55" s="28" t="s">
        <v>97</v>
      </c>
      <c r="C55" s="28" t="s">
        <v>237</v>
      </c>
      <c r="D55" s="28" t="s">
        <v>43</v>
      </c>
      <c r="E55" s="28" t="s">
        <v>238</v>
      </c>
      <c r="F55" s="28" t="s">
        <v>239</v>
      </c>
      <c r="G55" s="28" t="str">
        <f t="shared" si="3"/>
        <v>นางอรุณ ทาคำ</v>
      </c>
      <c r="H55" s="28">
        <v>1</v>
      </c>
      <c r="I55" s="28">
        <f t="shared" si="4"/>
        <v>465</v>
      </c>
      <c r="J55" s="138"/>
      <c r="K55" s="29">
        <f t="shared" si="6"/>
        <v>465</v>
      </c>
    </row>
    <row r="56" spans="1:11" s="28" customFormat="1" ht="16.5" customHeight="1">
      <c r="A56" s="27">
        <v>53</v>
      </c>
      <c r="B56" s="28" t="s">
        <v>97</v>
      </c>
      <c r="C56" s="28" t="s">
        <v>104</v>
      </c>
      <c r="D56" s="28" t="s">
        <v>43</v>
      </c>
      <c r="E56" s="28" t="s">
        <v>105</v>
      </c>
      <c r="F56" s="28" t="s">
        <v>106</v>
      </c>
      <c r="G56" s="28" t="str">
        <f t="shared" si="3"/>
        <v>นางนงลักษณ์ ธาตุอินทร์</v>
      </c>
      <c r="H56" s="28">
        <v>1</v>
      </c>
      <c r="I56" s="28">
        <f t="shared" si="4"/>
        <v>465</v>
      </c>
      <c r="J56" s="138"/>
      <c r="K56" s="29">
        <f t="shared" si="6"/>
        <v>465</v>
      </c>
    </row>
    <row r="57" spans="1:11" s="28" customFormat="1" ht="16.5" customHeight="1">
      <c r="A57" s="27">
        <v>54</v>
      </c>
      <c r="B57" s="28" t="s">
        <v>97</v>
      </c>
      <c r="C57" s="28" t="s">
        <v>190</v>
      </c>
      <c r="D57" s="28" t="s">
        <v>44</v>
      </c>
      <c r="E57" s="28" t="s">
        <v>191</v>
      </c>
      <c r="F57" s="28" t="s">
        <v>192</v>
      </c>
      <c r="G57" s="28" t="str">
        <f t="shared" si="3"/>
        <v>นายศฤงคาร แป้นกลาง</v>
      </c>
      <c r="H57" s="28">
        <v>1</v>
      </c>
      <c r="I57" s="28">
        <f t="shared" si="4"/>
        <v>465</v>
      </c>
      <c r="J57" s="138"/>
      <c r="K57" s="29">
        <f t="shared" si="6"/>
        <v>465</v>
      </c>
    </row>
    <row r="58" spans="1:11" s="28" customFormat="1" ht="16.5" customHeight="1">
      <c r="A58" s="27">
        <v>55</v>
      </c>
      <c r="B58" s="28" t="s">
        <v>97</v>
      </c>
      <c r="C58" s="28" t="s">
        <v>181</v>
      </c>
      <c r="D58" s="28" t="s">
        <v>44</v>
      </c>
      <c r="E58" s="28" t="s">
        <v>182</v>
      </c>
      <c r="F58" s="28" t="s">
        <v>183</v>
      </c>
      <c r="G58" s="28" t="str">
        <f t="shared" si="3"/>
        <v>นายวีรชาติ สุอินต๊ะ</v>
      </c>
      <c r="H58" s="28">
        <v>1</v>
      </c>
      <c r="I58" s="28">
        <f t="shared" si="4"/>
        <v>465</v>
      </c>
      <c r="J58" s="138"/>
      <c r="K58" s="29">
        <f t="shared" si="6"/>
        <v>465</v>
      </c>
    </row>
    <row r="59" spans="1:12" s="28" customFormat="1" ht="16.5" customHeight="1">
      <c r="A59" s="27">
        <v>56</v>
      </c>
      <c r="B59" s="28" t="s">
        <v>97</v>
      </c>
      <c r="C59" s="28" t="s">
        <v>107</v>
      </c>
      <c r="D59" s="28" t="s">
        <v>43</v>
      </c>
      <c r="E59" s="28" t="s">
        <v>108</v>
      </c>
      <c r="F59" s="28" t="s">
        <v>109</v>
      </c>
      <c r="G59" s="28" t="str">
        <f t="shared" si="3"/>
        <v>นางนิตยา บุญเหลา</v>
      </c>
      <c r="H59" s="28">
        <v>1</v>
      </c>
      <c r="I59" s="28">
        <f t="shared" si="4"/>
        <v>465</v>
      </c>
      <c r="J59" s="138"/>
      <c r="K59" s="29">
        <f t="shared" si="6"/>
        <v>465</v>
      </c>
      <c r="L59" s="28" t="s">
        <v>599</v>
      </c>
    </row>
    <row r="60" spans="1:11" s="28" customFormat="1" ht="16.5" customHeight="1">
      <c r="A60" s="27">
        <v>57</v>
      </c>
      <c r="B60" s="28" t="s">
        <v>97</v>
      </c>
      <c r="C60" s="28" t="s">
        <v>132</v>
      </c>
      <c r="D60" s="28" t="s">
        <v>43</v>
      </c>
      <c r="E60" s="28" t="s">
        <v>133</v>
      </c>
      <c r="F60" s="28" t="s">
        <v>134</v>
      </c>
      <c r="G60" s="28" t="str">
        <f t="shared" si="3"/>
        <v>นางพรพิมล ไวยกุล</v>
      </c>
      <c r="H60" s="28">
        <v>1</v>
      </c>
      <c r="I60" s="28">
        <f t="shared" si="4"/>
        <v>465</v>
      </c>
      <c r="J60" s="138"/>
      <c r="K60" s="29">
        <f t="shared" si="6"/>
        <v>465</v>
      </c>
    </row>
    <row r="61" spans="1:12" s="124" customFormat="1" ht="16.5" customHeight="1">
      <c r="A61" s="27">
        <v>58</v>
      </c>
      <c r="B61" s="124" t="s">
        <v>97</v>
      </c>
      <c r="C61" s="124" t="s">
        <v>132</v>
      </c>
      <c r="D61" s="124" t="s">
        <v>43</v>
      </c>
      <c r="E61" s="124" t="s">
        <v>177</v>
      </c>
      <c r="F61" s="124" t="s">
        <v>432</v>
      </c>
      <c r="G61" s="124" t="str">
        <f t="shared" si="3"/>
        <v>นางวิลาวัลย์ อิทธิเดช</v>
      </c>
      <c r="H61" s="124">
        <v>1</v>
      </c>
      <c r="I61" s="124">
        <f t="shared" si="4"/>
        <v>465</v>
      </c>
      <c r="J61" s="138"/>
      <c r="K61" s="125">
        <f t="shared" si="6"/>
        <v>465</v>
      </c>
      <c r="L61" s="124" t="s">
        <v>433</v>
      </c>
    </row>
    <row r="62" spans="1:11" s="28" customFormat="1" ht="16.5" customHeight="1">
      <c r="A62" s="27">
        <v>59</v>
      </c>
      <c r="B62" s="28" t="s">
        <v>97</v>
      </c>
      <c r="C62" s="28" t="s">
        <v>132</v>
      </c>
      <c r="D62" s="28" t="s">
        <v>43</v>
      </c>
      <c r="E62" s="28" t="s">
        <v>208</v>
      </c>
      <c r="F62" s="28" t="s">
        <v>209</v>
      </c>
      <c r="G62" s="28" t="str">
        <f t="shared" si="3"/>
        <v>นางสายฝน บุญธิมา</v>
      </c>
      <c r="H62" s="28">
        <v>1</v>
      </c>
      <c r="I62" s="28">
        <f t="shared" si="4"/>
        <v>465</v>
      </c>
      <c r="J62" s="138"/>
      <c r="K62" s="29">
        <f t="shared" si="6"/>
        <v>465</v>
      </c>
    </row>
    <row r="63" spans="1:11" s="28" customFormat="1" ht="16.5" customHeight="1">
      <c r="A63" s="27">
        <v>60</v>
      </c>
      <c r="B63" s="28" t="s">
        <v>97</v>
      </c>
      <c r="C63" s="28" t="s">
        <v>132</v>
      </c>
      <c r="D63" s="28" t="s">
        <v>43</v>
      </c>
      <c r="E63" s="28" t="s">
        <v>255</v>
      </c>
      <c r="F63" s="28" t="s">
        <v>256</v>
      </c>
      <c r="G63" s="28" t="str">
        <f t="shared" si="3"/>
        <v>นางอุบลรัตน์ คำฟู</v>
      </c>
      <c r="H63" s="28">
        <v>1</v>
      </c>
      <c r="I63" s="28">
        <f t="shared" si="4"/>
        <v>465</v>
      </c>
      <c r="J63" s="138"/>
      <c r="K63" s="29">
        <f t="shared" si="6"/>
        <v>465</v>
      </c>
    </row>
    <row r="64" spans="1:11" s="28" customFormat="1" ht="16.5" customHeight="1">
      <c r="A64" s="27">
        <v>61</v>
      </c>
      <c r="B64" s="28" t="s">
        <v>97</v>
      </c>
      <c r="C64" s="28" t="s">
        <v>132</v>
      </c>
      <c r="D64" s="28" t="s">
        <v>43</v>
      </c>
      <c r="E64" s="28" t="s">
        <v>285</v>
      </c>
      <c r="F64" s="28" t="s">
        <v>286</v>
      </c>
      <c r="G64" s="28" t="str">
        <f t="shared" si="3"/>
        <v>นางทรายทอง บุญโญ</v>
      </c>
      <c r="H64" s="28">
        <v>2</v>
      </c>
      <c r="I64" s="28">
        <f t="shared" si="4"/>
        <v>465</v>
      </c>
      <c r="J64" s="138"/>
      <c r="K64" s="29">
        <f t="shared" si="6"/>
        <v>930</v>
      </c>
    </row>
    <row r="65" spans="1:11" s="28" customFormat="1" ht="16.5" customHeight="1">
      <c r="A65" s="27">
        <v>62</v>
      </c>
      <c r="B65" s="28" t="s">
        <v>97</v>
      </c>
      <c r="C65" s="28" t="s">
        <v>132</v>
      </c>
      <c r="D65" s="28" t="s">
        <v>43</v>
      </c>
      <c r="E65" s="28" t="s">
        <v>363</v>
      </c>
      <c r="F65" s="28" t="s">
        <v>364</v>
      </c>
      <c r="G65" s="28" t="str">
        <f t="shared" si="3"/>
        <v>นางสิริพรรณ ฟองคำ</v>
      </c>
      <c r="H65" s="28">
        <v>2</v>
      </c>
      <c r="I65" s="28">
        <f t="shared" si="4"/>
        <v>465</v>
      </c>
      <c r="J65" s="138"/>
      <c r="K65" s="29">
        <f t="shared" si="6"/>
        <v>930</v>
      </c>
    </row>
    <row r="66" spans="1:11" s="28" customFormat="1" ht="16.5" customHeight="1">
      <c r="A66" s="27">
        <v>63</v>
      </c>
      <c r="B66" s="28" t="s">
        <v>97</v>
      </c>
      <c r="C66" s="28" t="s">
        <v>132</v>
      </c>
      <c r="D66" s="28" t="s">
        <v>43</v>
      </c>
      <c r="E66" s="28" t="s">
        <v>379</v>
      </c>
      <c r="F66" s="28" t="s">
        <v>380</v>
      </c>
      <c r="G66" s="28" t="str">
        <f t="shared" si="3"/>
        <v>นางจิราพร ชมภูมิ่ง</v>
      </c>
      <c r="H66" s="28">
        <v>3</v>
      </c>
      <c r="I66" s="28">
        <f t="shared" si="4"/>
        <v>465</v>
      </c>
      <c r="J66" s="138"/>
      <c r="K66" s="29">
        <f t="shared" si="6"/>
        <v>1395</v>
      </c>
    </row>
    <row r="67" spans="1:12" s="28" customFormat="1" ht="16.5" customHeight="1">
      <c r="A67" s="27">
        <v>64</v>
      </c>
      <c r="B67" s="28" t="s">
        <v>97</v>
      </c>
      <c r="C67" s="28" t="s">
        <v>132</v>
      </c>
      <c r="D67" s="28" t="s">
        <v>43</v>
      </c>
      <c r="E67" s="28" t="s">
        <v>391</v>
      </c>
      <c r="F67" s="28" t="s">
        <v>392</v>
      </c>
      <c r="G67" s="28" t="str">
        <f t="shared" si="3"/>
        <v>นางนฤมล อ่างคำ</v>
      </c>
      <c r="H67" s="28">
        <v>3</v>
      </c>
      <c r="I67" s="28">
        <f t="shared" si="4"/>
        <v>465</v>
      </c>
      <c r="J67" s="138"/>
      <c r="K67" s="29">
        <f t="shared" si="6"/>
        <v>1395</v>
      </c>
      <c r="L67" s="28" t="s">
        <v>604</v>
      </c>
    </row>
    <row r="68" spans="1:11" s="28" customFormat="1" ht="16.5" customHeight="1">
      <c r="A68" s="27">
        <v>65</v>
      </c>
      <c r="B68" s="28" t="s">
        <v>58</v>
      </c>
      <c r="C68" s="28" t="s">
        <v>187</v>
      </c>
      <c r="D68" s="28" t="s">
        <v>43</v>
      </c>
      <c r="E68" s="28" t="s">
        <v>188</v>
      </c>
      <c r="F68" s="28" t="s">
        <v>189</v>
      </c>
      <c r="G68" s="28" t="str">
        <f aca="true" t="shared" si="7" ref="G68:G98">D68&amp;E68&amp;" "&amp;F68</f>
        <v>นางศรีโสภา จิตอรุณ</v>
      </c>
      <c r="H68" s="28">
        <v>1</v>
      </c>
      <c r="I68" s="28">
        <f aca="true" t="shared" si="8" ref="I68:I99">SUM($I$3)</f>
        <v>465</v>
      </c>
      <c r="J68" s="138"/>
      <c r="K68" s="29">
        <f t="shared" si="6"/>
        <v>465</v>
      </c>
    </row>
    <row r="69" spans="1:11" s="28" customFormat="1" ht="16.5" customHeight="1">
      <c r="A69" s="27">
        <v>66</v>
      </c>
      <c r="B69" s="28" t="s">
        <v>58</v>
      </c>
      <c r="C69" s="28" t="s">
        <v>187</v>
      </c>
      <c r="D69" s="28" t="s">
        <v>43</v>
      </c>
      <c r="E69" s="28" t="s">
        <v>352</v>
      </c>
      <c r="F69" s="28" t="s">
        <v>353</v>
      </c>
      <c r="G69" s="28" t="str">
        <f t="shared" si="7"/>
        <v>นางศิริลักษณ์ เรือแก้ว</v>
      </c>
      <c r="H69" s="28">
        <v>2</v>
      </c>
      <c r="I69" s="28">
        <f t="shared" si="8"/>
        <v>465</v>
      </c>
      <c r="J69" s="138"/>
      <c r="K69" s="29">
        <f t="shared" si="6"/>
        <v>930</v>
      </c>
    </row>
    <row r="70" spans="1:12" s="28" customFormat="1" ht="16.5" customHeight="1">
      <c r="A70" s="27">
        <v>67</v>
      </c>
      <c r="B70" s="28" t="s">
        <v>58</v>
      </c>
      <c r="C70" s="28" t="s">
        <v>88</v>
      </c>
      <c r="D70" s="28" t="s">
        <v>43</v>
      </c>
      <c r="E70" s="28" t="s">
        <v>198</v>
      </c>
      <c r="F70" s="28" t="s">
        <v>199</v>
      </c>
      <c r="G70" s="28" t="str">
        <f t="shared" si="7"/>
        <v>นางศิริประภา ใจสาม</v>
      </c>
      <c r="H70" s="28">
        <v>1</v>
      </c>
      <c r="I70" s="28">
        <f t="shared" si="8"/>
        <v>465</v>
      </c>
      <c r="J70" s="138"/>
      <c r="K70" s="29">
        <f t="shared" si="6"/>
        <v>465</v>
      </c>
      <c r="L70" s="28" t="s">
        <v>598</v>
      </c>
    </row>
    <row r="71" spans="1:11" s="28" customFormat="1" ht="16.5" customHeight="1">
      <c r="A71" s="27">
        <v>68</v>
      </c>
      <c r="B71" s="28" t="s">
        <v>58</v>
      </c>
      <c r="C71" s="28" t="s">
        <v>88</v>
      </c>
      <c r="D71" s="28" t="s">
        <v>43</v>
      </c>
      <c r="E71" s="28" t="s">
        <v>302</v>
      </c>
      <c r="F71" s="28" t="s">
        <v>303</v>
      </c>
      <c r="G71" s="28" t="str">
        <f t="shared" si="7"/>
        <v>นางบานเย็น ศรีสุวรรณ์</v>
      </c>
      <c r="H71" s="28">
        <v>2</v>
      </c>
      <c r="I71" s="28">
        <f t="shared" si="8"/>
        <v>465</v>
      </c>
      <c r="J71" s="138"/>
      <c r="K71" s="29">
        <f t="shared" si="6"/>
        <v>930</v>
      </c>
    </row>
    <row r="72" spans="1:11" s="28" customFormat="1" ht="16.5" customHeight="1">
      <c r="A72" s="27">
        <v>69</v>
      </c>
      <c r="B72" s="28" t="s">
        <v>58</v>
      </c>
      <c r="C72" s="28" t="s">
        <v>138</v>
      </c>
      <c r="D72" s="28" t="s">
        <v>42</v>
      </c>
      <c r="E72" s="28" t="s">
        <v>139</v>
      </c>
      <c r="F72" s="28" t="s">
        <v>140</v>
      </c>
      <c r="G72" s="28" t="str">
        <f t="shared" si="7"/>
        <v>นางสาวพวงจันทร์ พูลธวัช</v>
      </c>
      <c r="H72" s="28">
        <v>1</v>
      </c>
      <c r="I72" s="28">
        <f t="shared" si="8"/>
        <v>465</v>
      </c>
      <c r="J72" s="138"/>
      <c r="K72" s="29">
        <f t="shared" si="6"/>
        <v>465</v>
      </c>
    </row>
    <row r="73" spans="1:11" s="28" customFormat="1" ht="16.5" customHeight="1">
      <c r="A73" s="27">
        <v>70</v>
      </c>
      <c r="B73" s="28" t="s">
        <v>58</v>
      </c>
      <c r="C73" s="28" t="s">
        <v>138</v>
      </c>
      <c r="D73" s="28" t="s">
        <v>44</v>
      </c>
      <c r="E73" s="28" t="s">
        <v>287</v>
      </c>
      <c r="F73" s="28" t="s">
        <v>288</v>
      </c>
      <c r="G73" s="28" t="str">
        <f t="shared" si="7"/>
        <v>นายทุน หน่อเรือง</v>
      </c>
      <c r="H73" s="28">
        <v>2</v>
      </c>
      <c r="I73" s="28">
        <f t="shared" si="8"/>
        <v>465</v>
      </c>
      <c r="J73" s="138"/>
      <c r="K73" s="29">
        <f t="shared" si="6"/>
        <v>930</v>
      </c>
    </row>
    <row r="74" spans="1:11" s="28" customFormat="1" ht="16.5" customHeight="1">
      <c r="A74" s="27">
        <v>71</v>
      </c>
      <c r="B74" s="28" t="s">
        <v>58</v>
      </c>
      <c r="C74" s="28" t="s">
        <v>400</v>
      </c>
      <c r="D74" s="28" t="s">
        <v>42</v>
      </c>
      <c r="E74" s="28" t="s">
        <v>401</v>
      </c>
      <c r="F74" s="28" t="s">
        <v>402</v>
      </c>
      <c r="G74" s="28" t="str">
        <f t="shared" si="7"/>
        <v>นางสาวรัชนีภรณ์ สุกิน</v>
      </c>
      <c r="H74" s="28">
        <v>3</v>
      </c>
      <c r="I74" s="28">
        <f t="shared" si="8"/>
        <v>465</v>
      </c>
      <c r="J74" s="138"/>
      <c r="K74" s="29">
        <f t="shared" si="6"/>
        <v>1395</v>
      </c>
    </row>
    <row r="75" spans="1:11" s="28" customFormat="1" ht="16.5" customHeight="1">
      <c r="A75" s="27">
        <v>72</v>
      </c>
      <c r="B75" s="28" t="s">
        <v>58</v>
      </c>
      <c r="C75" s="28" t="s">
        <v>231</v>
      </c>
      <c r="D75" s="28" t="s">
        <v>42</v>
      </c>
      <c r="E75" s="28" t="s">
        <v>232</v>
      </c>
      <c r="F75" s="28" t="s">
        <v>233</v>
      </c>
      <c r="G75" s="28" t="str">
        <f t="shared" si="7"/>
        <v>นางสาวแสงจันทร์ ใจแก้ว</v>
      </c>
      <c r="H75" s="28">
        <v>1</v>
      </c>
      <c r="I75" s="28">
        <f t="shared" si="8"/>
        <v>465</v>
      </c>
      <c r="J75" s="138"/>
      <c r="K75" s="29">
        <f t="shared" si="6"/>
        <v>465</v>
      </c>
    </row>
    <row r="76" spans="1:11" s="28" customFormat="1" ht="16.5" customHeight="1">
      <c r="A76" s="27">
        <v>73</v>
      </c>
      <c r="B76" s="28" t="s">
        <v>58</v>
      </c>
      <c r="C76" s="28" t="s">
        <v>231</v>
      </c>
      <c r="D76" s="28" t="s">
        <v>44</v>
      </c>
      <c r="E76" s="28" t="s">
        <v>293</v>
      </c>
      <c r="F76" s="28" t="s">
        <v>294</v>
      </c>
      <c r="G76" s="28" t="str">
        <f t="shared" si="7"/>
        <v>นายนิคม ทานะ</v>
      </c>
      <c r="H76" s="28">
        <v>2</v>
      </c>
      <c r="I76" s="28">
        <f t="shared" si="8"/>
        <v>465</v>
      </c>
      <c r="J76" s="138"/>
      <c r="K76" s="29">
        <f t="shared" si="6"/>
        <v>930</v>
      </c>
    </row>
    <row r="77" spans="1:11" s="28" customFormat="1" ht="16.5" customHeight="1">
      <c r="A77" s="27">
        <v>74</v>
      </c>
      <c r="B77" s="28" t="s">
        <v>58</v>
      </c>
      <c r="C77" s="28" t="s">
        <v>184</v>
      </c>
      <c r="D77" s="28" t="s">
        <v>43</v>
      </c>
      <c r="E77" s="28" t="s">
        <v>196</v>
      </c>
      <c r="F77" s="28" t="s">
        <v>197</v>
      </c>
      <c r="G77" s="28" t="str">
        <f t="shared" si="7"/>
        <v>นางศิริกุล ขัติประทุม</v>
      </c>
      <c r="H77" s="28">
        <v>1</v>
      </c>
      <c r="I77" s="28">
        <f t="shared" si="8"/>
        <v>465</v>
      </c>
      <c r="J77" s="138"/>
      <c r="K77" s="29">
        <f t="shared" si="6"/>
        <v>465</v>
      </c>
    </row>
    <row r="78" spans="1:11" s="28" customFormat="1" ht="16.5" customHeight="1">
      <c r="A78" s="27">
        <v>75</v>
      </c>
      <c r="B78" s="28" t="s">
        <v>58</v>
      </c>
      <c r="C78" s="28" t="s">
        <v>184</v>
      </c>
      <c r="D78" s="28" t="s">
        <v>44</v>
      </c>
      <c r="E78" s="28" t="s">
        <v>224</v>
      </c>
      <c r="F78" s="28" t="s">
        <v>197</v>
      </c>
      <c r="G78" s="28" t="str">
        <f t="shared" si="7"/>
        <v>นายสุเมธี ขัติประทุม</v>
      </c>
      <c r="H78" s="28">
        <v>1</v>
      </c>
      <c r="I78" s="28">
        <f t="shared" si="8"/>
        <v>465</v>
      </c>
      <c r="J78" s="138"/>
      <c r="K78" s="29">
        <f t="shared" si="6"/>
        <v>465</v>
      </c>
    </row>
    <row r="79" spans="1:12" s="28" customFormat="1" ht="16.5" customHeight="1">
      <c r="A79" s="27">
        <v>76</v>
      </c>
      <c r="B79" s="28" t="s">
        <v>58</v>
      </c>
      <c r="C79" s="28" t="s">
        <v>184</v>
      </c>
      <c r="D79" s="28" t="s">
        <v>44</v>
      </c>
      <c r="E79" s="28" t="s">
        <v>185</v>
      </c>
      <c r="F79" s="28" t="s">
        <v>186</v>
      </c>
      <c r="G79" s="28" t="str">
        <f t="shared" si="7"/>
        <v>นายหรรษรักษ์ ปัญใจแก้ว</v>
      </c>
      <c r="H79" s="28">
        <v>1</v>
      </c>
      <c r="I79" s="28">
        <f t="shared" si="8"/>
        <v>465</v>
      </c>
      <c r="J79" s="138"/>
      <c r="K79" s="29">
        <f t="shared" si="6"/>
        <v>465</v>
      </c>
      <c r="L79" s="28" t="s">
        <v>600</v>
      </c>
    </row>
    <row r="80" spans="1:11" s="28" customFormat="1" ht="16.5" customHeight="1">
      <c r="A80" s="27">
        <v>77</v>
      </c>
      <c r="B80" s="28" t="s">
        <v>58</v>
      </c>
      <c r="C80" s="28" t="s">
        <v>184</v>
      </c>
      <c r="D80" s="28" t="s">
        <v>43</v>
      </c>
      <c r="E80" s="28" t="s">
        <v>326</v>
      </c>
      <c r="F80" s="28" t="s">
        <v>151</v>
      </c>
      <c r="G80" s="28" t="str">
        <f t="shared" si="7"/>
        <v>นางพัทรินทร์ ตื้อแปง</v>
      </c>
      <c r="H80" s="28">
        <v>2</v>
      </c>
      <c r="I80" s="28">
        <f t="shared" si="8"/>
        <v>465</v>
      </c>
      <c r="J80" s="138"/>
      <c r="K80" s="29">
        <f t="shared" si="6"/>
        <v>930</v>
      </c>
    </row>
    <row r="81" spans="1:11" s="28" customFormat="1" ht="16.5" customHeight="1">
      <c r="A81" s="27">
        <v>78</v>
      </c>
      <c r="B81" s="28" t="s">
        <v>58</v>
      </c>
      <c r="C81" s="28" t="s">
        <v>184</v>
      </c>
      <c r="D81" s="28" t="s">
        <v>45</v>
      </c>
      <c r="E81" s="28" t="s">
        <v>408</v>
      </c>
      <c r="F81" s="28" t="s">
        <v>378</v>
      </c>
      <c r="G81" s="28" t="str">
        <f t="shared" si="7"/>
        <v>ว่าที่ ร.ต.อดินันท์ สุภาศรี</v>
      </c>
      <c r="H81" s="28">
        <v>3</v>
      </c>
      <c r="I81" s="28">
        <f t="shared" si="8"/>
        <v>465</v>
      </c>
      <c r="J81" s="138"/>
      <c r="K81" s="29">
        <f aca="true" t="shared" si="9" ref="K81:K98">H81*I81</f>
        <v>1395</v>
      </c>
    </row>
    <row r="82" spans="1:11" s="28" customFormat="1" ht="16.5" customHeight="1">
      <c r="A82" s="27">
        <v>79</v>
      </c>
      <c r="B82" s="28" t="s">
        <v>58</v>
      </c>
      <c r="C82" s="28" t="s">
        <v>94</v>
      </c>
      <c r="D82" s="28" t="s">
        <v>43</v>
      </c>
      <c r="E82" s="28" t="s">
        <v>205</v>
      </c>
      <c r="F82" s="28" t="s">
        <v>206</v>
      </c>
      <c r="G82" s="28" t="str">
        <f t="shared" si="7"/>
        <v>นางสมถวิล โกสุมภ์</v>
      </c>
      <c r="H82" s="28">
        <v>1</v>
      </c>
      <c r="I82" s="28">
        <f t="shared" si="8"/>
        <v>465</v>
      </c>
      <c r="J82" s="138"/>
      <c r="K82" s="29">
        <f t="shared" si="9"/>
        <v>465</v>
      </c>
    </row>
    <row r="83" spans="1:11" s="28" customFormat="1" ht="16.5" customHeight="1">
      <c r="A83" s="27">
        <v>80</v>
      </c>
      <c r="B83" s="28" t="s">
        <v>58</v>
      </c>
      <c r="C83" s="28" t="s">
        <v>94</v>
      </c>
      <c r="D83" s="28" t="s">
        <v>44</v>
      </c>
      <c r="E83" s="28" t="s">
        <v>393</v>
      </c>
      <c r="F83" s="28" t="s">
        <v>394</v>
      </c>
      <c r="G83" s="28" t="str">
        <f t="shared" si="7"/>
        <v>นายนิเวช สมเกตุ</v>
      </c>
      <c r="H83" s="28">
        <v>3</v>
      </c>
      <c r="I83" s="28">
        <f t="shared" si="8"/>
        <v>465</v>
      </c>
      <c r="J83" s="138"/>
      <c r="K83" s="29">
        <f t="shared" si="9"/>
        <v>1395</v>
      </c>
    </row>
    <row r="84" spans="1:12" s="124" customFormat="1" ht="16.5" customHeight="1">
      <c r="A84" s="27">
        <v>81</v>
      </c>
      <c r="B84" s="124" t="s">
        <v>58</v>
      </c>
      <c r="C84" s="124" t="s">
        <v>59</v>
      </c>
      <c r="D84" s="124" t="s">
        <v>44</v>
      </c>
      <c r="E84" s="124" t="s">
        <v>438</v>
      </c>
      <c r="F84" s="124" t="s">
        <v>60</v>
      </c>
      <c r="G84" s="124" t="str">
        <f t="shared" si="7"/>
        <v>นายวิฑูรย์ จองต๊ะ</v>
      </c>
      <c r="H84" s="124">
        <v>1</v>
      </c>
      <c r="I84" s="124">
        <f t="shared" si="8"/>
        <v>465</v>
      </c>
      <c r="J84" s="138"/>
      <c r="K84" s="125">
        <f t="shared" si="9"/>
        <v>465</v>
      </c>
      <c r="L84" s="124" t="s">
        <v>429</v>
      </c>
    </row>
    <row r="85" spans="1:11" s="28" customFormat="1" ht="16.5" customHeight="1">
      <c r="A85" s="27">
        <v>82</v>
      </c>
      <c r="B85" s="28" t="s">
        <v>58</v>
      </c>
      <c r="C85" s="28" t="s">
        <v>299</v>
      </c>
      <c r="D85" s="28" t="s">
        <v>43</v>
      </c>
      <c r="E85" s="28" t="s">
        <v>300</v>
      </c>
      <c r="F85" s="28" t="s">
        <v>301</v>
      </c>
      <c r="G85" s="28" t="str">
        <f t="shared" si="7"/>
        <v>นางบัวบาน วระวงษ์</v>
      </c>
      <c r="H85" s="28">
        <v>2</v>
      </c>
      <c r="I85" s="28">
        <f t="shared" si="8"/>
        <v>465</v>
      </c>
      <c r="J85" s="138"/>
      <c r="K85" s="29">
        <f t="shared" si="9"/>
        <v>930</v>
      </c>
    </row>
    <row r="86" spans="1:12" s="124" customFormat="1" ht="16.5" customHeight="1">
      <c r="A86" s="27">
        <v>83</v>
      </c>
      <c r="B86" s="124" t="s">
        <v>58</v>
      </c>
      <c r="C86" s="124" t="s">
        <v>125</v>
      </c>
      <c r="D86" s="124" t="s">
        <v>43</v>
      </c>
      <c r="E86" s="124" t="s">
        <v>440</v>
      </c>
      <c r="F86" s="124" t="s">
        <v>434</v>
      </c>
      <c r="G86" s="124" t="str">
        <f t="shared" si="7"/>
        <v>นางมุกดา ขอร้อง</v>
      </c>
      <c r="H86" s="124">
        <v>1</v>
      </c>
      <c r="I86" s="124">
        <f t="shared" si="8"/>
        <v>465</v>
      </c>
      <c r="J86" s="138"/>
      <c r="K86" s="125">
        <f t="shared" si="9"/>
        <v>465</v>
      </c>
      <c r="L86" s="124" t="s">
        <v>435</v>
      </c>
    </row>
    <row r="87" spans="1:11" s="28" customFormat="1" ht="16.5" customHeight="1">
      <c r="A87" s="27">
        <v>84</v>
      </c>
      <c r="B87" s="28" t="s">
        <v>58</v>
      </c>
      <c r="C87" s="28" t="s">
        <v>91</v>
      </c>
      <c r="D87" s="28" t="s">
        <v>43</v>
      </c>
      <c r="E87" s="28" t="s">
        <v>92</v>
      </c>
      <c r="F87" s="28" t="s">
        <v>93</v>
      </c>
      <c r="G87" s="28" t="str">
        <f t="shared" si="7"/>
        <v>นางธนพร อนุสรพรพงศ์</v>
      </c>
      <c r="H87" s="28">
        <v>1</v>
      </c>
      <c r="I87" s="28">
        <f t="shared" si="8"/>
        <v>465</v>
      </c>
      <c r="J87" s="138"/>
      <c r="K87" s="29">
        <f t="shared" si="9"/>
        <v>465</v>
      </c>
    </row>
    <row r="88" spans="1:11" s="28" customFormat="1" ht="16.5" customHeight="1">
      <c r="A88" s="27">
        <v>85</v>
      </c>
      <c r="B88" s="28" t="s">
        <v>58</v>
      </c>
      <c r="C88" s="28" t="s">
        <v>91</v>
      </c>
      <c r="D88" s="28" t="s">
        <v>43</v>
      </c>
      <c r="E88" s="28" t="s">
        <v>141</v>
      </c>
      <c r="F88" s="28" t="s">
        <v>142</v>
      </c>
      <c r="G88" s="28" t="str">
        <f t="shared" si="7"/>
        <v>นางพวงสร้อย เจริญผล</v>
      </c>
      <c r="H88" s="28">
        <v>1</v>
      </c>
      <c r="I88" s="28">
        <f t="shared" si="8"/>
        <v>465</v>
      </c>
      <c r="J88" s="138"/>
      <c r="K88" s="29">
        <f t="shared" si="9"/>
        <v>465</v>
      </c>
    </row>
    <row r="89" spans="1:11" s="28" customFormat="1" ht="16.5" customHeight="1">
      <c r="A89" s="27">
        <v>86</v>
      </c>
      <c r="B89" s="28" t="s">
        <v>58</v>
      </c>
      <c r="C89" s="28" t="s">
        <v>91</v>
      </c>
      <c r="D89" s="28" t="s">
        <v>43</v>
      </c>
      <c r="E89" s="28" t="s">
        <v>161</v>
      </c>
      <c r="F89" s="28" t="s">
        <v>162</v>
      </c>
      <c r="G89" s="28" t="str">
        <f t="shared" si="7"/>
        <v>นางเมย์ณิศา พูลจันทร์</v>
      </c>
      <c r="H89" s="28">
        <v>1</v>
      </c>
      <c r="I89" s="28">
        <f t="shared" si="8"/>
        <v>465</v>
      </c>
      <c r="J89" s="138"/>
      <c r="K89" s="29">
        <f t="shared" si="9"/>
        <v>465</v>
      </c>
    </row>
    <row r="90" spans="1:11" s="28" customFormat="1" ht="16.5" customHeight="1">
      <c r="A90" s="27">
        <v>87</v>
      </c>
      <c r="B90" s="28" t="s">
        <v>58</v>
      </c>
      <c r="C90" s="28" t="s">
        <v>91</v>
      </c>
      <c r="D90" s="28" t="s">
        <v>44</v>
      </c>
      <c r="E90" s="28" t="s">
        <v>174</v>
      </c>
      <c r="F90" s="28" t="s">
        <v>175</v>
      </c>
      <c r="G90" s="28" t="str">
        <f t="shared" si="7"/>
        <v>นายวสุพงษ์ อิวาง</v>
      </c>
      <c r="H90" s="28">
        <v>1</v>
      </c>
      <c r="I90" s="28">
        <f t="shared" si="8"/>
        <v>465</v>
      </c>
      <c r="J90" s="138"/>
      <c r="K90" s="29">
        <f t="shared" si="9"/>
        <v>465</v>
      </c>
    </row>
    <row r="91" spans="1:11" s="28" customFormat="1" ht="16.5" customHeight="1">
      <c r="A91" s="27">
        <v>88</v>
      </c>
      <c r="B91" s="28" t="s">
        <v>58</v>
      </c>
      <c r="C91" s="28" t="s">
        <v>91</v>
      </c>
      <c r="D91" s="28" t="s">
        <v>44</v>
      </c>
      <c r="E91" s="28" t="s">
        <v>216</v>
      </c>
      <c r="F91" s="28" t="s">
        <v>93</v>
      </c>
      <c r="G91" s="28" t="str">
        <f t="shared" si="7"/>
        <v>นายสุรพล อนุสรพรพงศ์</v>
      </c>
      <c r="H91" s="28">
        <v>1</v>
      </c>
      <c r="I91" s="28">
        <f t="shared" si="8"/>
        <v>465</v>
      </c>
      <c r="J91" s="138"/>
      <c r="K91" s="29">
        <f t="shared" si="9"/>
        <v>465</v>
      </c>
    </row>
    <row r="92" spans="1:11" s="28" customFormat="1" ht="16.5" customHeight="1">
      <c r="A92" s="27">
        <v>89</v>
      </c>
      <c r="B92" s="28" t="s">
        <v>58</v>
      </c>
      <c r="C92" s="28" t="s">
        <v>91</v>
      </c>
      <c r="D92" s="28" t="s">
        <v>42</v>
      </c>
      <c r="E92" s="28" t="s">
        <v>289</v>
      </c>
      <c r="F92" s="28" t="s">
        <v>290</v>
      </c>
      <c r="G92" s="28" t="str">
        <f t="shared" si="7"/>
        <v>นางสาวนภาพร ยารังฝั้น</v>
      </c>
      <c r="H92" s="28">
        <v>2</v>
      </c>
      <c r="I92" s="28">
        <f t="shared" si="8"/>
        <v>465</v>
      </c>
      <c r="J92" s="138"/>
      <c r="K92" s="29">
        <f t="shared" si="9"/>
        <v>930</v>
      </c>
    </row>
    <row r="93" spans="1:11" s="28" customFormat="1" ht="16.5" customHeight="1">
      <c r="A93" s="27">
        <v>90</v>
      </c>
      <c r="B93" s="28" t="s">
        <v>58</v>
      </c>
      <c r="C93" s="28" t="s">
        <v>91</v>
      </c>
      <c r="D93" s="28" t="s">
        <v>43</v>
      </c>
      <c r="E93" s="28" t="s">
        <v>324</v>
      </c>
      <c r="F93" s="28" t="s">
        <v>325</v>
      </c>
      <c r="G93" s="28" t="str">
        <f t="shared" si="7"/>
        <v>นางพัชรี เกษมณี</v>
      </c>
      <c r="H93" s="28">
        <v>2</v>
      </c>
      <c r="I93" s="28">
        <f t="shared" si="8"/>
        <v>465</v>
      </c>
      <c r="J93" s="138"/>
      <c r="K93" s="29">
        <f t="shared" si="9"/>
        <v>930</v>
      </c>
    </row>
    <row r="94" spans="1:11" s="28" customFormat="1" ht="16.5" customHeight="1">
      <c r="A94" s="27">
        <v>91</v>
      </c>
      <c r="B94" s="28" t="s">
        <v>58</v>
      </c>
      <c r="C94" s="28" t="s">
        <v>91</v>
      </c>
      <c r="D94" s="28" t="s">
        <v>43</v>
      </c>
      <c r="E94" s="28" t="s">
        <v>333</v>
      </c>
      <c r="F94" s="28" t="s">
        <v>334</v>
      </c>
      <c r="G94" s="28" t="str">
        <f t="shared" si="7"/>
        <v>นางมนัญญา เตมียะ</v>
      </c>
      <c r="H94" s="28">
        <v>2</v>
      </c>
      <c r="I94" s="28">
        <f t="shared" si="8"/>
        <v>465</v>
      </c>
      <c r="J94" s="138"/>
      <c r="K94" s="29">
        <f t="shared" si="9"/>
        <v>930</v>
      </c>
    </row>
    <row r="95" spans="1:11" s="28" customFormat="1" ht="16.5" customHeight="1">
      <c r="A95" s="27">
        <v>92</v>
      </c>
      <c r="B95" s="28" t="s">
        <v>58</v>
      </c>
      <c r="C95" s="28" t="s">
        <v>91</v>
      </c>
      <c r="D95" s="28" t="s">
        <v>43</v>
      </c>
      <c r="E95" s="28" t="s">
        <v>342</v>
      </c>
      <c r="F95" s="28" t="s">
        <v>343</v>
      </c>
      <c r="G95" s="28" t="str">
        <f t="shared" si="7"/>
        <v>นางรุ่งเรือง ถิ่นคำ</v>
      </c>
      <c r="H95" s="28">
        <v>2</v>
      </c>
      <c r="I95" s="28">
        <f t="shared" si="8"/>
        <v>465</v>
      </c>
      <c r="J95" s="138"/>
      <c r="K95" s="29">
        <f t="shared" si="9"/>
        <v>930</v>
      </c>
    </row>
    <row r="96" spans="1:11" s="28" customFormat="1" ht="16.5" customHeight="1">
      <c r="A96" s="27">
        <v>93</v>
      </c>
      <c r="B96" s="28" t="s">
        <v>58</v>
      </c>
      <c r="C96" s="28" t="s">
        <v>91</v>
      </c>
      <c r="D96" s="28" t="s">
        <v>43</v>
      </c>
      <c r="E96" s="28" t="s">
        <v>369</v>
      </c>
      <c r="F96" s="28" t="s">
        <v>370</v>
      </c>
      <c r="G96" s="28" t="str">
        <f t="shared" si="7"/>
        <v>นางอัญชลี นันตาวงค์</v>
      </c>
      <c r="H96" s="28">
        <v>2</v>
      </c>
      <c r="I96" s="28">
        <f t="shared" si="8"/>
        <v>465</v>
      </c>
      <c r="J96" s="138"/>
      <c r="K96" s="29">
        <f t="shared" si="9"/>
        <v>930</v>
      </c>
    </row>
    <row r="97" spans="1:11" s="28" customFormat="1" ht="16.5" customHeight="1">
      <c r="A97" s="27">
        <v>94</v>
      </c>
      <c r="B97" s="28" t="s">
        <v>58</v>
      </c>
      <c r="C97" s="28" t="s">
        <v>91</v>
      </c>
      <c r="D97" s="28" t="s">
        <v>42</v>
      </c>
      <c r="E97" s="28" t="s">
        <v>387</v>
      </c>
      <c r="F97" s="28" t="s">
        <v>388</v>
      </c>
      <c r="G97" s="28" t="str">
        <f t="shared" si="7"/>
        <v>นางสาวธิดารัตน์ อิมัง</v>
      </c>
      <c r="H97" s="28">
        <v>3</v>
      </c>
      <c r="I97" s="28">
        <f t="shared" si="8"/>
        <v>465</v>
      </c>
      <c r="J97" s="138"/>
      <c r="K97" s="29">
        <f t="shared" si="9"/>
        <v>1395</v>
      </c>
    </row>
    <row r="98" spans="1:11" s="28" customFormat="1" ht="16.5" customHeight="1">
      <c r="A98" s="27">
        <v>95</v>
      </c>
      <c r="B98" s="28" t="s">
        <v>58</v>
      </c>
      <c r="C98" s="28" t="s">
        <v>91</v>
      </c>
      <c r="D98" s="28" t="s">
        <v>42</v>
      </c>
      <c r="E98" s="28" t="s">
        <v>412</v>
      </c>
      <c r="F98" s="28" t="s">
        <v>413</v>
      </c>
      <c r="G98" s="28" t="str">
        <f t="shared" si="7"/>
        <v>นางสาวอุษณีย์ สกุณา</v>
      </c>
      <c r="H98" s="28">
        <v>3</v>
      </c>
      <c r="I98" s="28">
        <f t="shared" si="8"/>
        <v>465</v>
      </c>
      <c r="J98" s="138"/>
      <c r="K98" s="29">
        <f t="shared" si="9"/>
        <v>1395</v>
      </c>
    </row>
    <row r="99" spans="1:11" s="28" customFormat="1" ht="16.5" customHeight="1">
      <c r="A99" s="27">
        <v>96</v>
      </c>
      <c r="B99" s="28" t="s">
        <v>58</v>
      </c>
      <c r="C99" s="28" t="s">
        <v>91</v>
      </c>
      <c r="D99" s="28" t="s">
        <v>43</v>
      </c>
      <c r="E99" s="28" t="s">
        <v>419</v>
      </c>
      <c r="F99" s="28" t="s">
        <v>420</v>
      </c>
      <c r="G99" s="28" t="str">
        <f aca="true" t="shared" si="10" ref="G99:G130">D99&amp;E99&amp;" "&amp;F99</f>
        <v>นางนงคราญ ยวงฟ้า</v>
      </c>
      <c r="H99" s="28">
        <v>6</v>
      </c>
      <c r="I99" s="28">
        <f t="shared" si="8"/>
        <v>465</v>
      </c>
      <c r="J99" s="138"/>
      <c r="K99" s="29">
        <f aca="true" t="shared" si="11" ref="K99:K130">H99*I99</f>
        <v>2790</v>
      </c>
    </row>
    <row r="100" spans="1:11" s="28" customFormat="1" ht="16.5" customHeight="1">
      <c r="A100" s="27">
        <v>97</v>
      </c>
      <c r="B100" s="28" t="s">
        <v>58</v>
      </c>
      <c r="C100" s="28" t="s">
        <v>122</v>
      </c>
      <c r="D100" s="28" t="s">
        <v>43</v>
      </c>
      <c r="E100" s="28" t="s">
        <v>123</v>
      </c>
      <c r="F100" s="28" t="s">
        <v>124</v>
      </c>
      <c r="G100" s="28" t="str">
        <f t="shared" si="10"/>
        <v>นางประสพพร อุปราสิทธิ์</v>
      </c>
      <c r="H100" s="28">
        <v>1</v>
      </c>
      <c r="I100" s="28">
        <f aca="true" t="shared" si="12" ref="I100:I131">SUM($I$3)</f>
        <v>465</v>
      </c>
      <c r="J100" s="138"/>
      <c r="K100" s="29">
        <f t="shared" si="11"/>
        <v>465</v>
      </c>
    </row>
    <row r="101" spans="1:11" s="28" customFormat="1" ht="16.5" customHeight="1">
      <c r="A101" s="27">
        <v>98</v>
      </c>
      <c r="B101" s="28" t="s">
        <v>58</v>
      </c>
      <c r="C101" s="28" t="s">
        <v>149</v>
      </c>
      <c r="D101" s="28" t="s">
        <v>44</v>
      </c>
      <c r="E101" s="28" t="s">
        <v>150</v>
      </c>
      <c r="F101" s="28" t="s">
        <v>151</v>
      </c>
      <c r="G101" s="28" t="str">
        <f t="shared" si="10"/>
        <v>นายพูลทรัพย์ ตื้อแปง</v>
      </c>
      <c r="H101" s="28">
        <v>1</v>
      </c>
      <c r="I101" s="28">
        <f t="shared" si="12"/>
        <v>465</v>
      </c>
      <c r="J101" s="138"/>
      <c r="K101" s="29">
        <f t="shared" si="11"/>
        <v>465</v>
      </c>
    </row>
    <row r="102" spans="1:11" s="28" customFormat="1" ht="16.5" customHeight="1">
      <c r="A102" s="27">
        <v>99</v>
      </c>
      <c r="B102" s="28" t="s">
        <v>58</v>
      </c>
      <c r="C102" s="28" t="s">
        <v>149</v>
      </c>
      <c r="D102" s="28" t="s">
        <v>43</v>
      </c>
      <c r="E102" s="28" t="s">
        <v>329</v>
      </c>
      <c r="F102" s="28" t="s">
        <v>330</v>
      </c>
      <c r="G102" s="28" t="str">
        <f t="shared" si="10"/>
        <v>นางเพลินพิศ กุศลเพิ่มสุข</v>
      </c>
      <c r="H102" s="28">
        <v>2</v>
      </c>
      <c r="I102" s="28">
        <f t="shared" si="12"/>
        <v>465</v>
      </c>
      <c r="J102" s="138"/>
      <c r="K102" s="29">
        <f t="shared" si="11"/>
        <v>930</v>
      </c>
    </row>
    <row r="103" spans="1:11" s="28" customFormat="1" ht="16.5" customHeight="1">
      <c r="A103" s="27">
        <v>100</v>
      </c>
      <c r="B103" s="28" t="s">
        <v>58</v>
      </c>
      <c r="C103" s="28" t="s">
        <v>149</v>
      </c>
      <c r="D103" s="28" t="s">
        <v>43</v>
      </c>
      <c r="E103" s="28" t="s">
        <v>359</v>
      </c>
      <c r="F103" s="28" t="s">
        <v>360</v>
      </c>
      <c r="G103" s="28" t="str">
        <f t="shared" si="10"/>
        <v>นางสายสวาท โล่ห์ศิริปัญญา</v>
      </c>
      <c r="H103" s="28">
        <v>2</v>
      </c>
      <c r="I103" s="28">
        <f t="shared" si="12"/>
        <v>465</v>
      </c>
      <c r="J103" s="138"/>
      <c r="K103" s="29">
        <f t="shared" si="11"/>
        <v>930</v>
      </c>
    </row>
    <row r="104" spans="1:11" s="28" customFormat="1" ht="16.5" customHeight="1">
      <c r="A104" s="27">
        <v>101</v>
      </c>
      <c r="B104" s="28" t="s">
        <v>58</v>
      </c>
      <c r="C104" s="28" t="s">
        <v>149</v>
      </c>
      <c r="D104" s="28" t="s">
        <v>42</v>
      </c>
      <c r="E104" s="28" t="s">
        <v>377</v>
      </c>
      <c r="F104" s="28" t="s">
        <v>378</v>
      </c>
      <c r="G104" s="28" t="str">
        <f t="shared" si="10"/>
        <v>นางสาวกณิษฐา สุภาศรี</v>
      </c>
      <c r="H104" s="28">
        <v>3</v>
      </c>
      <c r="I104" s="28">
        <f t="shared" si="12"/>
        <v>465</v>
      </c>
      <c r="J104" s="138"/>
      <c r="K104" s="29">
        <f t="shared" si="11"/>
        <v>1395</v>
      </c>
    </row>
    <row r="105" spans="1:11" s="28" customFormat="1" ht="16.5" customHeight="1">
      <c r="A105" s="27">
        <v>102</v>
      </c>
      <c r="B105" s="28" t="s">
        <v>61</v>
      </c>
      <c r="C105" s="28" t="s">
        <v>304</v>
      </c>
      <c r="D105" s="28" t="s">
        <v>44</v>
      </c>
      <c r="E105" s="28" t="s">
        <v>305</v>
      </c>
      <c r="F105" s="28" t="s">
        <v>306</v>
      </c>
      <c r="G105" s="28" t="str">
        <f t="shared" si="10"/>
        <v>นายบุญชิต พงษ์กาสอ</v>
      </c>
      <c r="H105" s="28">
        <v>2</v>
      </c>
      <c r="I105" s="28">
        <f t="shared" si="12"/>
        <v>465</v>
      </c>
      <c r="J105" s="138"/>
      <c r="K105" s="29">
        <f t="shared" si="11"/>
        <v>930</v>
      </c>
    </row>
    <row r="106" spans="1:11" s="28" customFormat="1" ht="16.5" customHeight="1">
      <c r="A106" s="27">
        <v>103</v>
      </c>
      <c r="B106" s="28" t="s">
        <v>61</v>
      </c>
      <c r="C106" s="28" t="s">
        <v>277</v>
      </c>
      <c r="D106" s="28" t="s">
        <v>42</v>
      </c>
      <c r="E106" s="28" t="s">
        <v>278</v>
      </c>
      <c r="F106" s="28" t="s">
        <v>279</v>
      </c>
      <c r="G106" s="28" t="str">
        <f t="shared" si="10"/>
        <v>นางสาวดวงนภา เตปา</v>
      </c>
      <c r="H106" s="28">
        <v>2</v>
      </c>
      <c r="I106" s="28">
        <f t="shared" si="12"/>
        <v>465</v>
      </c>
      <c r="J106" s="138"/>
      <c r="K106" s="29">
        <f t="shared" si="11"/>
        <v>930</v>
      </c>
    </row>
    <row r="107" spans="1:11" s="28" customFormat="1" ht="16.5" customHeight="1">
      <c r="A107" s="27">
        <v>104</v>
      </c>
      <c r="B107" s="28" t="s">
        <v>61</v>
      </c>
      <c r="C107" s="28" t="s">
        <v>277</v>
      </c>
      <c r="D107" s="28" t="s">
        <v>43</v>
      </c>
      <c r="E107" s="28" t="s">
        <v>371</v>
      </c>
      <c r="F107" s="28" t="s">
        <v>372</v>
      </c>
      <c r="G107" s="28" t="str">
        <f t="shared" si="10"/>
        <v>นางอัญชิสา อุประกุล</v>
      </c>
      <c r="H107" s="28">
        <v>2</v>
      </c>
      <c r="I107" s="28">
        <f t="shared" si="12"/>
        <v>465</v>
      </c>
      <c r="J107" s="138"/>
      <c r="K107" s="29">
        <f t="shared" si="11"/>
        <v>930</v>
      </c>
    </row>
    <row r="108" spans="1:11" s="28" customFormat="1" ht="16.5" customHeight="1">
      <c r="A108" s="27">
        <v>105</v>
      </c>
      <c r="B108" s="28" t="s">
        <v>61</v>
      </c>
      <c r="C108" s="28" t="s">
        <v>155</v>
      </c>
      <c r="D108" s="28" t="s">
        <v>44</v>
      </c>
      <c r="E108" s="28" t="s">
        <v>156</v>
      </c>
      <c r="F108" s="28" t="s">
        <v>157</v>
      </c>
      <c r="G108" s="28" t="str">
        <f t="shared" si="10"/>
        <v>นายมานัส เชื้อก๋อง</v>
      </c>
      <c r="H108" s="28">
        <v>1</v>
      </c>
      <c r="I108" s="28">
        <f t="shared" si="12"/>
        <v>465</v>
      </c>
      <c r="J108" s="138"/>
      <c r="K108" s="29">
        <f t="shared" si="11"/>
        <v>465</v>
      </c>
    </row>
    <row r="109" spans="1:11" s="28" customFormat="1" ht="16.5" customHeight="1">
      <c r="A109" s="27">
        <v>106</v>
      </c>
      <c r="B109" s="28" t="s">
        <v>61</v>
      </c>
      <c r="C109" s="28" t="s">
        <v>263</v>
      </c>
      <c r="D109" s="28" t="s">
        <v>43</v>
      </c>
      <c r="E109" s="28" t="s">
        <v>264</v>
      </c>
      <c r="F109" s="28" t="s">
        <v>265</v>
      </c>
      <c r="G109" s="28" t="str">
        <f t="shared" si="10"/>
        <v>นางเกศรินทร์ ตาคำ</v>
      </c>
      <c r="H109" s="28">
        <v>2</v>
      </c>
      <c r="I109" s="28">
        <f t="shared" si="12"/>
        <v>465</v>
      </c>
      <c r="J109" s="138"/>
      <c r="K109" s="29">
        <f t="shared" si="11"/>
        <v>930</v>
      </c>
    </row>
    <row r="110" spans="1:11" s="28" customFormat="1" ht="16.5" customHeight="1">
      <c r="A110" s="27">
        <v>107</v>
      </c>
      <c r="B110" s="28" t="s">
        <v>61</v>
      </c>
      <c r="C110" s="28" t="s">
        <v>263</v>
      </c>
      <c r="D110" s="28" t="s">
        <v>44</v>
      </c>
      <c r="E110" s="28" t="s">
        <v>315</v>
      </c>
      <c r="F110" s="28" t="s">
        <v>316</v>
      </c>
      <c r="G110" s="28" t="str">
        <f t="shared" si="10"/>
        <v>นายประสิทธิ์ ปัฐวี</v>
      </c>
      <c r="H110" s="28">
        <v>2</v>
      </c>
      <c r="I110" s="28">
        <f t="shared" si="12"/>
        <v>465</v>
      </c>
      <c r="J110" s="138"/>
      <c r="K110" s="29">
        <f t="shared" si="11"/>
        <v>930</v>
      </c>
    </row>
    <row r="111" spans="1:11" s="28" customFormat="1" ht="16.5" customHeight="1">
      <c r="A111" s="27">
        <v>108</v>
      </c>
      <c r="B111" s="28" t="s">
        <v>61</v>
      </c>
      <c r="C111" s="28" t="s">
        <v>317</v>
      </c>
      <c r="D111" s="28" t="s">
        <v>44</v>
      </c>
      <c r="E111" s="28" t="s">
        <v>318</v>
      </c>
      <c r="F111" s="28" t="s">
        <v>319</v>
      </c>
      <c r="G111" s="28" t="str">
        <f t="shared" si="10"/>
        <v>นายพจน์ วงศ์ปัญญา</v>
      </c>
      <c r="H111" s="28">
        <v>2</v>
      </c>
      <c r="I111" s="28">
        <f t="shared" si="12"/>
        <v>465</v>
      </c>
      <c r="J111" s="138"/>
      <c r="K111" s="29">
        <f t="shared" si="11"/>
        <v>930</v>
      </c>
    </row>
    <row r="112" spans="1:12" s="28" customFormat="1" ht="16.5" customHeight="1">
      <c r="A112" s="27">
        <v>109</v>
      </c>
      <c r="B112" s="28" t="s">
        <v>61</v>
      </c>
      <c r="C112" s="28" t="s">
        <v>111</v>
      </c>
      <c r="D112" s="28" t="s">
        <v>43</v>
      </c>
      <c r="E112" s="28" t="s">
        <v>112</v>
      </c>
      <c r="F112" s="28" t="s">
        <v>113</v>
      </c>
      <c r="G112" s="28" t="str">
        <f t="shared" si="10"/>
        <v>นางนิรชญาวรรณ มีณรงค์</v>
      </c>
      <c r="H112" s="28">
        <v>1</v>
      </c>
      <c r="I112" s="28">
        <f t="shared" si="12"/>
        <v>465</v>
      </c>
      <c r="J112" s="138"/>
      <c r="K112" s="29">
        <f t="shared" si="11"/>
        <v>465</v>
      </c>
      <c r="L112" s="28" t="s">
        <v>603</v>
      </c>
    </row>
    <row r="113" spans="1:11" s="28" customFormat="1" ht="16.5" customHeight="1">
      <c r="A113" s="27">
        <v>110</v>
      </c>
      <c r="B113" s="28" t="s">
        <v>61</v>
      </c>
      <c r="C113" s="28" t="s">
        <v>228</v>
      </c>
      <c r="D113" s="28" t="s">
        <v>44</v>
      </c>
      <c r="E113" s="28" t="s">
        <v>229</v>
      </c>
      <c r="F113" s="28" t="s">
        <v>230</v>
      </c>
      <c r="G113" s="28" t="str">
        <f t="shared" si="10"/>
        <v>นายเสน่ห์ คำยามา</v>
      </c>
      <c r="H113" s="28">
        <v>1</v>
      </c>
      <c r="I113" s="28">
        <f t="shared" si="12"/>
        <v>465</v>
      </c>
      <c r="J113" s="138"/>
      <c r="K113" s="29">
        <f t="shared" si="11"/>
        <v>465</v>
      </c>
    </row>
    <row r="114" spans="1:12" s="28" customFormat="1" ht="16.5" customHeight="1">
      <c r="A114" s="27">
        <v>111</v>
      </c>
      <c r="B114" s="28" t="s">
        <v>61</v>
      </c>
      <c r="C114" s="28" t="s">
        <v>79</v>
      </c>
      <c r="D114" s="28" t="s">
        <v>43</v>
      </c>
      <c r="E114" s="28" t="s">
        <v>261</v>
      </c>
      <c r="F114" s="28" t="s">
        <v>262</v>
      </c>
      <c r="G114" s="28" t="str">
        <f t="shared" si="10"/>
        <v>นางกัญญาธิดา กัญญาณุวงค์</v>
      </c>
      <c r="H114" s="28">
        <v>2</v>
      </c>
      <c r="I114" s="28">
        <f t="shared" si="12"/>
        <v>465</v>
      </c>
      <c r="J114" s="138"/>
      <c r="K114" s="29">
        <f t="shared" si="11"/>
        <v>930</v>
      </c>
      <c r="L114" s="28" t="s">
        <v>602</v>
      </c>
    </row>
    <row r="115" spans="1:11" s="28" customFormat="1" ht="16.5" customHeight="1">
      <c r="A115" s="27">
        <v>112</v>
      </c>
      <c r="B115" s="28" t="s">
        <v>61</v>
      </c>
      <c r="C115" s="28" t="s">
        <v>79</v>
      </c>
      <c r="D115" s="28" t="s">
        <v>43</v>
      </c>
      <c r="E115" s="28" t="s">
        <v>266</v>
      </c>
      <c r="F115" s="28" t="s">
        <v>267</v>
      </c>
      <c r="G115" s="28" t="str">
        <f t="shared" si="10"/>
        <v>นางเกษศิริ นะที</v>
      </c>
      <c r="H115" s="28">
        <v>2</v>
      </c>
      <c r="I115" s="28">
        <f t="shared" si="12"/>
        <v>465</v>
      </c>
      <c r="J115" s="138"/>
      <c r="K115" s="29">
        <f t="shared" si="11"/>
        <v>930</v>
      </c>
    </row>
    <row r="116" spans="1:11" s="28" customFormat="1" ht="16.5" customHeight="1">
      <c r="A116" s="27">
        <v>113</v>
      </c>
      <c r="B116" s="28" t="s">
        <v>61</v>
      </c>
      <c r="C116" s="28" t="s">
        <v>79</v>
      </c>
      <c r="D116" s="28" t="s">
        <v>42</v>
      </c>
      <c r="E116" s="28" t="s">
        <v>335</v>
      </c>
      <c r="F116" s="28" t="s">
        <v>336</v>
      </c>
      <c r="G116" s="28" t="str">
        <f t="shared" si="10"/>
        <v>นางสาวมนัสชนม์ มูลเมือง</v>
      </c>
      <c r="H116" s="28">
        <v>2</v>
      </c>
      <c r="I116" s="28">
        <f t="shared" si="12"/>
        <v>465</v>
      </c>
      <c r="J116" s="138"/>
      <c r="K116" s="29">
        <f t="shared" si="11"/>
        <v>930</v>
      </c>
    </row>
    <row r="117" spans="1:11" s="28" customFormat="1" ht="16.5" customHeight="1">
      <c r="A117" s="27">
        <v>114</v>
      </c>
      <c r="B117" s="28" t="s">
        <v>61</v>
      </c>
      <c r="C117" s="28" t="s">
        <v>79</v>
      </c>
      <c r="D117" s="28" t="s">
        <v>43</v>
      </c>
      <c r="E117" s="28" t="s">
        <v>337</v>
      </c>
      <c r="F117" s="28" t="s">
        <v>338</v>
      </c>
      <c r="G117" s="28" t="str">
        <f t="shared" si="10"/>
        <v>นางมยุรี ไชยวงศ์</v>
      </c>
      <c r="H117" s="28">
        <v>2</v>
      </c>
      <c r="I117" s="28">
        <f t="shared" si="12"/>
        <v>465</v>
      </c>
      <c r="J117" s="138"/>
      <c r="K117" s="29">
        <f t="shared" si="11"/>
        <v>930</v>
      </c>
    </row>
    <row r="118" spans="1:11" s="28" customFormat="1" ht="16.5" customHeight="1">
      <c r="A118" s="27">
        <v>115</v>
      </c>
      <c r="B118" s="28" t="s">
        <v>61</v>
      </c>
      <c r="C118" s="28" t="s">
        <v>79</v>
      </c>
      <c r="D118" s="28" t="s">
        <v>44</v>
      </c>
      <c r="E118" s="28" t="s">
        <v>354</v>
      </c>
      <c r="F118" s="28" t="s">
        <v>355</v>
      </c>
      <c r="G118" s="28" t="str">
        <f t="shared" si="10"/>
        <v>นายสมพร จอมแปง</v>
      </c>
      <c r="H118" s="28">
        <v>2</v>
      </c>
      <c r="I118" s="28">
        <f t="shared" si="12"/>
        <v>465</v>
      </c>
      <c r="J118" s="138"/>
      <c r="K118" s="29">
        <f t="shared" si="11"/>
        <v>930</v>
      </c>
    </row>
    <row r="119" spans="1:11" s="28" customFormat="1" ht="16.5" customHeight="1">
      <c r="A119" s="27">
        <v>116</v>
      </c>
      <c r="B119" s="28" t="s">
        <v>61</v>
      </c>
      <c r="C119" s="28" t="s">
        <v>79</v>
      </c>
      <c r="D119" s="28" t="s">
        <v>43</v>
      </c>
      <c r="E119" s="28" t="s">
        <v>399</v>
      </c>
      <c r="F119" s="28" t="s">
        <v>311</v>
      </c>
      <c r="G119" s="28" t="str">
        <f t="shared" si="10"/>
        <v>นางพิชญาภา พิไรแสงจันทร์</v>
      </c>
      <c r="H119" s="28">
        <v>3</v>
      </c>
      <c r="I119" s="28">
        <f t="shared" si="12"/>
        <v>465</v>
      </c>
      <c r="J119" s="138"/>
      <c r="K119" s="29">
        <f t="shared" si="11"/>
        <v>1395</v>
      </c>
    </row>
    <row r="120" spans="1:11" s="28" customFormat="1" ht="16.5" customHeight="1">
      <c r="A120" s="27">
        <v>117</v>
      </c>
      <c r="B120" s="28" t="s">
        <v>61</v>
      </c>
      <c r="C120" s="28" t="s">
        <v>79</v>
      </c>
      <c r="D120" s="28" t="s">
        <v>42</v>
      </c>
      <c r="E120" s="28" t="s">
        <v>414</v>
      </c>
      <c r="F120" s="28" t="s">
        <v>415</v>
      </c>
      <c r="G120" s="28" t="str">
        <f t="shared" si="10"/>
        <v>นางสาวสุกัญญา สิงห์ฆะราช</v>
      </c>
      <c r="H120" s="28">
        <v>4</v>
      </c>
      <c r="I120" s="28">
        <f t="shared" si="12"/>
        <v>465</v>
      </c>
      <c r="J120" s="138"/>
      <c r="K120" s="29">
        <f t="shared" si="11"/>
        <v>1860</v>
      </c>
    </row>
    <row r="121" spans="1:11" s="28" customFormat="1" ht="16.5" customHeight="1">
      <c r="A121" s="27">
        <v>118</v>
      </c>
      <c r="B121" s="28" t="s">
        <v>61</v>
      </c>
      <c r="C121" s="28" t="s">
        <v>171</v>
      </c>
      <c r="D121" s="28" t="s">
        <v>43</v>
      </c>
      <c r="E121" s="28" t="s">
        <v>172</v>
      </c>
      <c r="F121" s="28" t="s">
        <v>173</v>
      </c>
      <c r="G121" s="28" t="str">
        <f t="shared" si="10"/>
        <v>นางวณารีกานต์ พันธุศาสตร์</v>
      </c>
      <c r="H121" s="28">
        <v>1</v>
      </c>
      <c r="I121" s="28">
        <f t="shared" si="12"/>
        <v>465</v>
      </c>
      <c r="J121" s="138"/>
      <c r="K121" s="29">
        <f t="shared" si="11"/>
        <v>465</v>
      </c>
    </row>
    <row r="122" spans="1:11" s="28" customFormat="1" ht="16.5" customHeight="1">
      <c r="A122" s="27">
        <v>119</v>
      </c>
      <c r="B122" s="28" t="s">
        <v>61</v>
      </c>
      <c r="C122" s="28" t="s">
        <v>171</v>
      </c>
      <c r="D122" s="28" t="s">
        <v>43</v>
      </c>
      <c r="E122" s="28" t="s">
        <v>397</v>
      </c>
      <c r="F122" s="28" t="s">
        <v>398</v>
      </c>
      <c r="G122" s="28" t="str">
        <f t="shared" si="10"/>
        <v>นางปรียาภรณ์ ไทรงาม</v>
      </c>
      <c r="H122" s="28">
        <v>3</v>
      </c>
      <c r="I122" s="28">
        <f t="shared" si="12"/>
        <v>465</v>
      </c>
      <c r="J122" s="138"/>
      <c r="K122" s="29">
        <f t="shared" si="11"/>
        <v>1395</v>
      </c>
    </row>
    <row r="123" spans="1:11" s="28" customFormat="1" ht="16.5" customHeight="1">
      <c r="A123" s="27">
        <v>120</v>
      </c>
      <c r="B123" s="28" t="s">
        <v>61</v>
      </c>
      <c r="C123" s="28" t="s">
        <v>176</v>
      </c>
      <c r="D123" s="28" t="s">
        <v>43</v>
      </c>
      <c r="E123" s="28" t="s">
        <v>177</v>
      </c>
      <c r="F123" s="28" t="s">
        <v>178</v>
      </c>
      <c r="G123" s="28" t="str">
        <f t="shared" si="10"/>
        <v>นางวิลาวัลย์ เขื่อนแก้ว</v>
      </c>
      <c r="H123" s="28">
        <v>1</v>
      </c>
      <c r="I123" s="28">
        <f t="shared" si="12"/>
        <v>465</v>
      </c>
      <c r="J123" s="138"/>
      <c r="K123" s="29">
        <f t="shared" si="11"/>
        <v>465</v>
      </c>
    </row>
    <row r="124" spans="1:11" s="28" customFormat="1" ht="16.5" customHeight="1">
      <c r="A124" s="27">
        <v>121</v>
      </c>
      <c r="B124" s="28" t="s">
        <v>61</v>
      </c>
      <c r="C124" s="28" t="s">
        <v>62</v>
      </c>
      <c r="D124" s="28" t="s">
        <v>43</v>
      </c>
      <c r="E124" s="28" t="s">
        <v>234</v>
      </c>
      <c r="F124" s="28" t="s">
        <v>235</v>
      </c>
      <c r="G124" s="28" t="str">
        <f t="shared" si="10"/>
        <v>นางอรวรรณ ธนามี</v>
      </c>
      <c r="H124" s="28">
        <v>1</v>
      </c>
      <c r="I124" s="28">
        <f t="shared" si="12"/>
        <v>465</v>
      </c>
      <c r="J124" s="138"/>
      <c r="K124" s="29">
        <f t="shared" si="11"/>
        <v>465</v>
      </c>
    </row>
    <row r="125" spans="1:11" s="28" customFormat="1" ht="16.5" customHeight="1">
      <c r="A125" s="27">
        <v>122</v>
      </c>
      <c r="B125" s="28" t="s">
        <v>61</v>
      </c>
      <c r="C125" s="28" t="s">
        <v>168</v>
      </c>
      <c r="D125" s="28" t="s">
        <v>42</v>
      </c>
      <c r="E125" s="28" t="s">
        <v>169</v>
      </c>
      <c r="F125" s="28" t="s">
        <v>170</v>
      </c>
      <c r="G125" s="28" t="str">
        <f t="shared" si="10"/>
        <v>นางสาวราตรี สุภาวงค์</v>
      </c>
      <c r="H125" s="28">
        <v>1</v>
      </c>
      <c r="I125" s="28">
        <f t="shared" si="12"/>
        <v>465</v>
      </c>
      <c r="J125" s="138"/>
      <c r="K125" s="29">
        <f t="shared" si="11"/>
        <v>465</v>
      </c>
    </row>
    <row r="126" spans="1:11" s="28" customFormat="1" ht="16.5" customHeight="1">
      <c r="A126" s="27">
        <v>123</v>
      </c>
      <c r="B126" s="28" t="s">
        <v>61</v>
      </c>
      <c r="C126" s="28" t="s">
        <v>168</v>
      </c>
      <c r="D126" s="28" t="s">
        <v>44</v>
      </c>
      <c r="E126" s="28" t="s">
        <v>357</v>
      </c>
      <c r="F126" s="28" t="s">
        <v>358</v>
      </c>
      <c r="G126" s="28" t="str">
        <f t="shared" si="10"/>
        <v>นายสมาน ตั๋นแจ้</v>
      </c>
      <c r="H126" s="28">
        <v>2</v>
      </c>
      <c r="I126" s="28">
        <f t="shared" si="12"/>
        <v>465</v>
      </c>
      <c r="J126" s="138"/>
      <c r="K126" s="29">
        <f t="shared" si="11"/>
        <v>930</v>
      </c>
    </row>
    <row r="127" spans="1:11" s="28" customFormat="1" ht="16.5" customHeight="1">
      <c r="A127" s="27">
        <v>124</v>
      </c>
      <c r="B127" s="28" t="s">
        <v>61</v>
      </c>
      <c r="C127" s="28" t="s">
        <v>72</v>
      </c>
      <c r="D127" s="28" t="s">
        <v>44</v>
      </c>
      <c r="E127" s="28" t="s">
        <v>73</v>
      </c>
      <c r="F127" s="28" t="s">
        <v>67</v>
      </c>
      <c r="G127" s="28" t="str">
        <f t="shared" si="10"/>
        <v>นายชานนท์ นันไชย</v>
      </c>
      <c r="H127" s="28">
        <v>1</v>
      </c>
      <c r="I127" s="28">
        <f t="shared" si="12"/>
        <v>465</v>
      </c>
      <c r="J127" s="138"/>
      <c r="K127" s="29">
        <f t="shared" si="11"/>
        <v>465</v>
      </c>
    </row>
    <row r="128" spans="1:11" s="28" customFormat="1" ht="16.5" customHeight="1">
      <c r="A128" s="27">
        <v>125</v>
      </c>
      <c r="B128" s="28" t="s">
        <v>61</v>
      </c>
      <c r="C128" s="28" t="s">
        <v>416</v>
      </c>
      <c r="D128" s="28" t="s">
        <v>43</v>
      </c>
      <c r="E128" s="28" t="s">
        <v>417</v>
      </c>
      <c r="F128" s="28" t="s">
        <v>418</v>
      </c>
      <c r="G128" s="28" t="str">
        <f t="shared" si="10"/>
        <v>นางสุชา ยาไชยบุญเรือง</v>
      </c>
      <c r="H128" s="28">
        <v>5</v>
      </c>
      <c r="I128" s="28">
        <f t="shared" si="12"/>
        <v>465</v>
      </c>
      <c r="J128" s="138"/>
      <c r="K128" s="29">
        <f t="shared" si="11"/>
        <v>2325</v>
      </c>
    </row>
    <row r="129" spans="1:11" s="28" customFormat="1" ht="16.5" customHeight="1">
      <c r="A129" s="27">
        <v>126</v>
      </c>
      <c r="B129" s="28" t="s">
        <v>61</v>
      </c>
      <c r="C129" s="28" t="s">
        <v>65</v>
      </c>
      <c r="D129" s="28" t="s">
        <v>43</v>
      </c>
      <c r="E129" s="28" t="s">
        <v>66</v>
      </c>
      <c r="F129" s="28" t="s">
        <v>67</v>
      </c>
      <c r="G129" s="28" t="str">
        <f t="shared" si="10"/>
        <v>นางจิรนิด นันไชย</v>
      </c>
      <c r="H129" s="28">
        <v>1</v>
      </c>
      <c r="I129" s="28">
        <f t="shared" si="12"/>
        <v>465</v>
      </c>
      <c r="J129" s="138"/>
      <c r="K129" s="29">
        <f t="shared" si="11"/>
        <v>465</v>
      </c>
    </row>
    <row r="130" spans="1:11" s="28" customFormat="1" ht="16.5" customHeight="1">
      <c r="A130" s="27">
        <v>127</v>
      </c>
      <c r="B130" s="28" t="s">
        <v>74</v>
      </c>
      <c r="C130" s="28" t="s">
        <v>116</v>
      </c>
      <c r="D130" s="28" t="s">
        <v>44</v>
      </c>
      <c r="E130" s="28" t="s">
        <v>739</v>
      </c>
      <c r="F130" s="28" t="s">
        <v>740</v>
      </c>
      <c r="G130" s="28" t="str">
        <f t="shared" si="10"/>
        <v>นายนิเวศน์ เต๋จา</v>
      </c>
      <c r="H130" s="28">
        <v>1</v>
      </c>
      <c r="I130" s="28">
        <f t="shared" si="12"/>
        <v>465</v>
      </c>
      <c r="K130" s="29">
        <f t="shared" si="11"/>
        <v>465</v>
      </c>
    </row>
    <row r="131" spans="1:11" s="28" customFormat="1" ht="16.5" customHeight="1">
      <c r="A131" s="27">
        <v>128</v>
      </c>
      <c r="B131" s="28" t="s">
        <v>74</v>
      </c>
      <c r="C131" s="28" t="s">
        <v>202</v>
      </c>
      <c r="D131" s="28" t="s">
        <v>43</v>
      </c>
      <c r="E131" s="28" t="s">
        <v>754</v>
      </c>
      <c r="F131" s="28" t="s">
        <v>755</v>
      </c>
      <c r="G131" s="28" t="str">
        <f>D131&amp;E131&amp;" "&amp;F131</f>
        <v>นางดรุณี โมตาลี</v>
      </c>
      <c r="H131" s="28">
        <v>1</v>
      </c>
      <c r="I131" s="28">
        <f t="shared" si="12"/>
        <v>465</v>
      </c>
      <c r="K131" s="29">
        <f>H131*I131+J131</f>
        <v>465</v>
      </c>
    </row>
    <row r="132" spans="1:11" s="28" customFormat="1" ht="15" customHeight="1">
      <c r="A132" s="27"/>
      <c r="J132" s="138"/>
      <c r="K132" s="29"/>
    </row>
    <row r="133" spans="1:11" s="122" customFormat="1" ht="19.5" customHeight="1">
      <c r="A133" s="121"/>
      <c r="H133" s="30">
        <f>SUM(H4:H132)</f>
        <v>220</v>
      </c>
      <c r="J133" s="161">
        <f>SUM(J4:J132)</f>
        <v>945</v>
      </c>
      <c r="K133" s="31">
        <f>SUM(K4:K132)</f>
        <v>103245</v>
      </c>
    </row>
    <row r="134" spans="8:11" s="123" customFormat="1" ht="19.5" customHeight="1">
      <c r="H134" s="123" t="s">
        <v>47</v>
      </c>
      <c r="J134" s="156"/>
      <c r="K134" s="123" t="s">
        <v>48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1">
      <pane ySplit="5" topLeftCell="A164" activePane="bottomLeft" state="frozen"/>
      <selection pane="topLeft" activeCell="A1" sqref="A1"/>
      <selection pane="bottomLeft" activeCell="A169" sqref="A169"/>
    </sheetView>
  </sheetViews>
  <sheetFormatPr defaultColWidth="9.140625" defaultRowHeight="19.5" customHeight="1"/>
  <cols>
    <col min="1" max="1" width="6.140625" style="90" customWidth="1"/>
    <col min="2" max="2" width="21.00390625" style="90" bestFit="1" customWidth="1"/>
    <col min="3" max="3" width="6.57421875" style="92" customWidth="1"/>
    <col min="4" max="8" width="21.57421875" style="26" customWidth="1"/>
    <col min="9" max="9" width="27.421875" style="26" customWidth="1"/>
    <col min="10" max="16384" width="9.00390625" style="26" customWidth="1"/>
  </cols>
  <sheetData>
    <row r="1" spans="1:13" s="39" customFormat="1" ht="19.5" customHeight="1">
      <c r="A1" s="9" t="s">
        <v>25</v>
      </c>
      <c r="B1" s="47"/>
      <c r="C1" s="62"/>
      <c r="D1" s="63"/>
      <c r="E1" s="63"/>
      <c r="F1" s="63"/>
      <c r="G1" s="63"/>
      <c r="H1" s="63"/>
      <c r="J1" s="26"/>
      <c r="K1" s="26"/>
      <c r="L1" s="26"/>
      <c r="M1" s="26"/>
    </row>
    <row r="2" spans="1:13" s="39" customFormat="1" ht="19.5" customHeight="1">
      <c r="A2" s="114" t="s">
        <v>56</v>
      </c>
      <c r="B2" s="47"/>
      <c r="C2" s="9" t="s">
        <v>55</v>
      </c>
      <c r="D2" s="63"/>
      <c r="E2" s="63"/>
      <c r="F2" s="63"/>
      <c r="G2" s="63"/>
      <c r="H2" s="63"/>
      <c r="J2" s="26"/>
      <c r="K2" s="26"/>
      <c r="L2" s="26"/>
      <c r="M2" s="26"/>
    </row>
    <row r="3" spans="1:13" s="39" customFormat="1" ht="19.5" customHeight="1">
      <c r="A3" s="44" t="s">
        <v>732</v>
      </c>
      <c r="B3" s="46"/>
      <c r="C3" s="46"/>
      <c r="D3" s="47"/>
      <c r="E3" s="47"/>
      <c r="F3" s="47"/>
      <c r="G3" s="47"/>
      <c r="J3" s="26"/>
      <c r="K3" s="26"/>
      <c r="L3" s="26"/>
      <c r="M3" s="26"/>
    </row>
    <row r="4" spans="1:13" s="39" customFormat="1" ht="19.5" customHeight="1">
      <c r="A4" s="75" t="s">
        <v>26</v>
      </c>
      <c r="B4" s="64" t="s">
        <v>3</v>
      </c>
      <c r="C4" s="64" t="s">
        <v>27</v>
      </c>
      <c r="D4" s="64" t="s">
        <v>3</v>
      </c>
      <c r="E4" s="64"/>
      <c r="F4" s="64"/>
      <c r="G4" s="64"/>
      <c r="H4" s="64"/>
      <c r="J4" s="26"/>
      <c r="K4" s="26"/>
      <c r="L4" s="26"/>
      <c r="M4" s="26"/>
    </row>
    <row r="5" spans="1:13" s="63" customFormat="1" ht="19.5" customHeight="1">
      <c r="A5" s="76" t="s">
        <v>2</v>
      </c>
      <c r="B5" s="65" t="s">
        <v>28</v>
      </c>
      <c r="C5" s="65" t="s">
        <v>29</v>
      </c>
      <c r="D5" s="65">
        <v>1</v>
      </c>
      <c r="E5" s="65">
        <v>2</v>
      </c>
      <c r="F5" s="65">
        <v>3</v>
      </c>
      <c r="G5" s="65">
        <v>4</v>
      </c>
      <c r="H5" s="65">
        <v>5</v>
      </c>
      <c r="J5" s="26"/>
      <c r="K5" s="26"/>
      <c r="L5" s="26"/>
      <c r="M5" s="26"/>
    </row>
    <row r="6" spans="1:15" ht="19.5" customHeight="1">
      <c r="A6" s="115">
        <v>1</v>
      </c>
      <c r="B6" s="34" t="s">
        <v>442</v>
      </c>
      <c r="C6" s="80">
        <v>1</v>
      </c>
      <c r="D6" s="34"/>
      <c r="E6" s="60"/>
      <c r="F6" s="35"/>
      <c r="G6" s="35"/>
      <c r="H6" s="36"/>
      <c r="I6" s="37"/>
      <c r="J6" s="37"/>
      <c r="K6" s="37"/>
      <c r="L6" s="37"/>
      <c r="M6" s="37"/>
      <c r="N6" s="38"/>
      <c r="O6" s="38"/>
    </row>
    <row r="7" spans="1:15" ht="19.5" customHeight="1">
      <c r="A7" s="115">
        <v>2</v>
      </c>
      <c r="B7" s="34" t="s">
        <v>443</v>
      </c>
      <c r="C7" s="80">
        <v>1</v>
      </c>
      <c r="D7" s="34"/>
      <c r="E7" s="60"/>
      <c r="F7" s="34"/>
      <c r="G7" s="34"/>
      <c r="H7" s="34"/>
      <c r="I7" s="37"/>
      <c r="J7" s="37"/>
      <c r="K7" s="37"/>
      <c r="M7" s="38"/>
      <c r="N7" s="38"/>
      <c r="O7" s="38"/>
    </row>
    <row r="8" spans="1:15" ht="19.5" customHeight="1">
      <c r="A8" s="115">
        <v>3</v>
      </c>
      <c r="B8" s="34" t="s">
        <v>450</v>
      </c>
      <c r="C8" s="80">
        <v>1</v>
      </c>
      <c r="D8" s="34"/>
      <c r="E8" s="60"/>
      <c r="F8" s="34"/>
      <c r="G8" s="34"/>
      <c r="H8" s="40"/>
      <c r="I8" s="37"/>
      <c r="J8" s="37"/>
      <c r="K8" s="37"/>
      <c r="M8" s="38"/>
      <c r="N8" s="38"/>
      <c r="O8" s="38"/>
    </row>
    <row r="9" spans="1:15" ht="19.5" customHeight="1">
      <c r="A9" s="115">
        <v>4</v>
      </c>
      <c r="B9" s="34" t="s">
        <v>451</v>
      </c>
      <c r="C9" s="80">
        <v>1</v>
      </c>
      <c r="D9" s="34"/>
      <c r="E9" s="34"/>
      <c r="F9" s="34"/>
      <c r="G9" s="34"/>
      <c r="H9" s="40"/>
      <c r="I9" s="37"/>
      <c r="J9" s="37"/>
      <c r="K9" s="37"/>
      <c r="M9" s="38"/>
      <c r="N9" s="38"/>
      <c r="O9" s="38"/>
    </row>
    <row r="10" spans="1:8" ht="19.5" customHeight="1">
      <c r="A10" s="115">
        <v>5</v>
      </c>
      <c r="B10" s="34" t="s">
        <v>453</v>
      </c>
      <c r="C10" s="80">
        <v>1</v>
      </c>
      <c r="D10" s="60"/>
      <c r="E10" s="60"/>
      <c r="F10" s="60"/>
      <c r="G10" s="60"/>
      <c r="H10" s="42"/>
    </row>
    <row r="11" spans="1:15" ht="19.5" customHeight="1">
      <c r="A11" s="115">
        <v>6</v>
      </c>
      <c r="B11" s="34" t="s">
        <v>454</v>
      </c>
      <c r="C11" s="80">
        <v>1</v>
      </c>
      <c r="D11" s="34"/>
      <c r="E11" s="60"/>
      <c r="F11" s="34"/>
      <c r="G11" s="34"/>
      <c r="H11" s="34"/>
      <c r="I11" s="37"/>
      <c r="J11" s="37"/>
      <c r="K11" s="37"/>
      <c r="M11" s="38"/>
      <c r="N11" s="38"/>
      <c r="O11" s="38"/>
    </row>
    <row r="12" spans="1:15" ht="19.5" customHeight="1">
      <c r="A12" s="115">
        <v>7</v>
      </c>
      <c r="B12" s="34" t="s">
        <v>456</v>
      </c>
      <c r="C12" s="80">
        <v>1</v>
      </c>
      <c r="D12" s="34"/>
      <c r="E12" s="60"/>
      <c r="F12" s="34"/>
      <c r="G12" s="34"/>
      <c r="H12" s="34"/>
      <c r="I12" s="37"/>
      <c r="J12" s="37"/>
      <c r="K12" s="37"/>
      <c r="M12" s="38"/>
      <c r="N12" s="38"/>
      <c r="O12" s="38"/>
    </row>
    <row r="13" spans="1:15" ht="19.5" customHeight="1">
      <c r="A13" s="115">
        <v>8</v>
      </c>
      <c r="B13" s="34" t="s">
        <v>458</v>
      </c>
      <c r="C13" s="80">
        <v>1</v>
      </c>
      <c r="D13" s="34"/>
      <c r="E13" s="60"/>
      <c r="F13" s="34"/>
      <c r="G13" s="34"/>
      <c r="H13" s="40"/>
      <c r="I13" s="37"/>
      <c r="J13" s="37"/>
      <c r="K13" s="37"/>
      <c r="M13" s="38"/>
      <c r="N13" s="38"/>
      <c r="O13" s="38"/>
    </row>
    <row r="14" spans="1:8" ht="19.5" customHeight="1">
      <c r="A14" s="115">
        <v>9</v>
      </c>
      <c r="B14" s="34" t="s">
        <v>459</v>
      </c>
      <c r="C14" s="80">
        <v>1</v>
      </c>
      <c r="D14" s="34"/>
      <c r="E14" s="60"/>
      <c r="F14" s="34"/>
      <c r="G14" s="34"/>
      <c r="H14" s="40"/>
    </row>
    <row r="15" spans="1:15" ht="19.5" customHeight="1">
      <c r="A15" s="115">
        <v>10</v>
      </c>
      <c r="B15" s="34" t="s">
        <v>460</v>
      </c>
      <c r="C15" s="80">
        <v>1</v>
      </c>
      <c r="D15" s="34"/>
      <c r="E15" s="60"/>
      <c r="F15" s="43"/>
      <c r="G15" s="43"/>
      <c r="H15" s="42"/>
      <c r="I15" s="37"/>
      <c r="J15" s="37"/>
      <c r="K15" s="37"/>
      <c r="M15" s="38"/>
      <c r="N15" s="38"/>
      <c r="O15" s="38"/>
    </row>
    <row r="16" spans="1:14" ht="19.5" customHeight="1">
      <c r="A16" s="115">
        <v>11</v>
      </c>
      <c r="B16" s="34" t="s">
        <v>463</v>
      </c>
      <c r="C16" s="80">
        <v>1</v>
      </c>
      <c r="D16" s="34"/>
      <c r="E16" s="60"/>
      <c r="F16" s="34"/>
      <c r="G16" s="34"/>
      <c r="H16" s="40"/>
      <c r="N16" s="37"/>
    </row>
    <row r="17" spans="1:14" ht="19.5" customHeight="1">
      <c r="A17" s="115">
        <v>12</v>
      </c>
      <c r="B17" s="34" t="s">
        <v>465</v>
      </c>
      <c r="C17" s="80">
        <v>1</v>
      </c>
      <c r="D17" s="34"/>
      <c r="E17" s="60"/>
      <c r="F17" s="34"/>
      <c r="G17" s="34"/>
      <c r="H17" s="40"/>
      <c r="N17" s="37"/>
    </row>
    <row r="18" spans="1:14" ht="19.5" customHeight="1">
      <c r="A18" s="115">
        <v>13</v>
      </c>
      <c r="B18" s="34" t="s">
        <v>471</v>
      </c>
      <c r="C18" s="80">
        <v>1</v>
      </c>
      <c r="D18" s="34"/>
      <c r="E18" s="60"/>
      <c r="F18" s="34"/>
      <c r="G18" s="34"/>
      <c r="H18" s="40"/>
      <c r="N18" s="37"/>
    </row>
    <row r="19" spans="1:14" ht="19.5" customHeight="1">
      <c r="A19" s="115">
        <v>14</v>
      </c>
      <c r="B19" s="34" t="s">
        <v>472</v>
      </c>
      <c r="C19" s="80">
        <v>1</v>
      </c>
      <c r="D19" s="34"/>
      <c r="E19" s="60"/>
      <c r="F19" s="34"/>
      <c r="G19" s="34"/>
      <c r="H19" s="40"/>
      <c r="I19" s="26" t="s">
        <v>617</v>
      </c>
      <c r="N19" s="37"/>
    </row>
    <row r="20" spans="1:15" ht="19.5" customHeight="1">
      <c r="A20" s="115">
        <v>15</v>
      </c>
      <c r="B20" s="34" t="s">
        <v>474</v>
      </c>
      <c r="C20" s="80">
        <v>1</v>
      </c>
      <c r="D20" s="34"/>
      <c r="E20" s="60"/>
      <c r="F20" s="43"/>
      <c r="G20" s="43"/>
      <c r="H20" s="42"/>
      <c r="I20" s="37"/>
      <c r="J20" s="37"/>
      <c r="K20" s="37"/>
      <c r="M20" s="38"/>
      <c r="N20" s="38"/>
      <c r="O20" s="38"/>
    </row>
    <row r="21" spans="1:8" ht="19.5" customHeight="1">
      <c r="A21" s="115">
        <v>16</v>
      </c>
      <c r="B21" s="34" t="s">
        <v>475</v>
      </c>
      <c r="C21" s="80">
        <v>1</v>
      </c>
      <c r="D21" s="34"/>
      <c r="E21" s="60"/>
      <c r="F21" s="34"/>
      <c r="G21" s="34"/>
      <c r="H21" s="40"/>
    </row>
    <row r="22" spans="1:8" ht="19.5" customHeight="1">
      <c r="A22" s="115">
        <v>17</v>
      </c>
      <c r="B22" s="34" t="s">
        <v>476</v>
      </c>
      <c r="C22" s="80">
        <v>1</v>
      </c>
      <c r="D22" s="34"/>
      <c r="E22" s="60"/>
      <c r="F22" s="34"/>
      <c r="G22" s="34"/>
      <c r="H22" s="40"/>
    </row>
    <row r="23" spans="1:15" s="107" customFormat="1" ht="19.5" customHeight="1">
      <c r="A23" s="116">
        <v>18</v>
      </c>
      <c r="B23" s="33" t="s">
        <v>479</v>
      </c>
      <c r="C23" s="110">
        <v>1</v>
      </c>
      <c r="D23" s="103" t="s">
        <v>611</v>
      </c>
      <c r="E23" s="104"/>
      <c r="F23" s="112"/>
      <c r="G23" s="112"/>
      <c r="H23" s="109"/>
      <c r="I23" s="106" t="s">
        <v>616</v>
      </c>
      <c r="J23" s="106"/>
      <c r="K23" s="106"/>
      <c r="M23" s="108"/>
      <c r="N23" s="108"/>
      <c r="O23" s="108"/>
    </row>
    <row r="24" spans="1:8" ht="19.5" customHeight="1">
      <c r="A24" s="115">
        <v>19</v>
      </c>
      <c r="B24" s="34" t="s">
        <v>480</v>
      </c>
      <c r="C24" s="80">
        <v>1</v>
      </c>
      <c r="D24" s="34"/>
      <c r="E24" s="60"/>
      <c r="F24" s="34"/>
      <c r="G24" s="34"/>
      <c r="H24" s="40"/>
    </row>
    <row r="25" spans="1:9" ht="19.5" customHeight="1">
      <c r="A25" s="115">
        <v>20</v>
      </c>
      <c r="B25" s="34" t="s">
        <v>482</v>
      </c>
      <c r="C25" s="80">
        <v>1</v>
      </c>
      <c r="D25" s="34"/>
      <c r="E25" s="60"/>
      <c r="F25" s="34"/>
      <c r="G25" s="34"/>
      <c r="H25" s="40"/>
      <c r="I25" s="26" t="s">
        <v>627</v>
      </c>
    </row>
    <row r="26" spans="1:8" ht="19.5" customHeight="1">
      <c r="A26" s="115">
        <v>21</v>
      </c>
      <c r="B26" s="34" t="s">
        <v>485</v>
      </c>
      <c r="C26" s="80">
        <v>1</v>
      </c>
      <c r="D26" s="34"/>
      <c r="E26" s="60"/>
      <c r="F26" s="34"/>
      <c r="G26" s="34"/>
      <c r="H26" s="34"/>
    </row>
    <row r="27" spans="1:15" ht="19.5" customHeight="1">
      <c r="A27" s="115">
        <v>22</v>
      </c>
      <c r="B27" s="34" t="s">
        <v>486</v>
      </c>
      <c r="C27" s="80">
        <v>1</v>
      </c>
      <c r="D27" s="34"/>
      <c r="E27" s="60"/>
      <c r="F27" s="34"/>
      <c r="G27" s="34"/>
      <c r="H27" s="40"/>
      <c r="I27" s="37"/>
      <c r="J27" s="37"/>
      <c r="K27" s="37"/>
      <c r="M27" s="38"/>
      <c r="N27" s="38"/>
      <c r="O27" s="38"/>
    </row>
    <row r="28" spans="1:15" ht="19.5" customHeight="1">
      <c r="A28" s="115">
        <v>23</v>
      </c>
      <c r="B28" s="34" t="s">
        <v>626</v>
      </c>
      <c r="C28" s="80">
        <v>1</v>
      </c>
      <c r="D28" s="34"/>
      <c r="E28" s="60"/>
      <c r="F28" s="34"/>
      <c r="G28" s="34"/>
      <c r="H28" s="40"/>
      <c r="I28" s="37" t="s">
        <v>622</v>
      </c>
      <c r="J28" s="37"/>
      <c r="K28" s="37"/>
      <c r="M28" s="38"/>
      <c r="N28" s="38"/>
      <c r="O28" s="38"/>
    </row>
    <row r="29" spans="1:15" ht="19.5" customHeight="1">
      <c r="A29" s="115">
        <v>24</v>
      </c>
      <c r="B29" s="34" t="s">
        <v>488</v>
      </c>
      <c r="C29" s="80">
        <v>1</v>
      </c>
      <c r="D29" s="34"/>
      <c r="E29" s="60"/>
      <c r="F29" s="34"/>
      <c r="G29" s="34"/>
      <c r="H29" s="40"/>
      <c r="I29" s="37"/>
      <c r="J29" s="37"/>
      <c r="K29" s="37"/>
      <c r="M29" s="38"/>
      <c r="N29" s="38"/>
      <c r="O29" s="38"/>
    </row>
    <row r="30" spans="1:15" s="68" customFormat="1" ht="19.5" customHeight="1">
      <c r="A30" s="137">
        <v>25</v>
      </c>
      <c r="B30" s="126" t="s">
        <v>489</v>
      </c>
      <c r="C30" s="127"/>
      <c r="D30" s="126" t="s">
        <v>489</v>
      </c>
      <c r="E30" s="130" t="s">
        <v>734</v>
      </c>
      <c r="F30" s="34"/>
      <c r="G30" s="34"/>
      <c r="H30" s="40"/>
      <c r="I30" s="37"/>
      <c r="J30" s="67"/>
      <c r="K30" s="67"/>
      <c r="M30" s="69"/>
      <c r="N30" s="69"/>
      <c r="O30" s="69"/>
    </row>
    <row r="31" spans="1:15" ht="19.5" customHeight="1">
      <c r="A31" s="115">
        <v>26</v>
      </c>
      <c r="B31" s="34" t="s">
        <v>494</v>
      </c>
      <c r="C31" s="80">
        <v>1</v>
      </c>
      <c r="D31" s="34"/>
      <c r="E31" s="60"/>
      <c r="F31" s="34"/>
      <c r="G31" s="34"/>
      <c r="H31" s="40"/>
      <c r="I31" s="37"/>
      <c r="J31" s="37"/>
      <c r="K31" s="37"/>
      <c r="M31" s="38"/>
      <c r="N31" s="38"/>
      <c r="O31" s="38"/>
    </row>
    <row r="32" spans="1:14" s="133" customFormat="1" ht="19.5" customHeight="1">
      <c r="A32" s="137">
        <v>27</v>
      </c>
      <c r="B32" s="126" t="s">
        <v>496</v>
      </c>
      <c r="C32" s="127"/>
      <c r="D32" s="126" t="s">
        <v>496</v>
      </c>
      <c r="E32" s="130" t="s">
        <v>734</v>
      </c>
      <c r="F32" s="130"/>
      <c r="G32" s="130"/>
      <c r="H32" s="131"/>
      <c r="N32" s="132"/>
    </row>
    <row r="33" spans="1:14" ht="19.5" customHeight="1">
      <c r="A33" s="115">
        <v>28</v>
      </c>
      <c r="B33" s="34" t="s">
        <v>497</v>
      </c>
      <c r="C33" s="80">
        <v>1</v>
      </c>
      <c r="D33" s="34"/>
      <c r="E33" s="60"/>
      <c r="F33" s="34"/>
      <c r="G33" s="34"/>
      <c r="H33" s="40"/>
      <c r="N33" s="37"/>
    </row>
    <row r="34" spans="1:8" ht="19.5" customHeight="1">
      <c r="A34" s="115">
        <v>29</v>
      </c>
      <c r="B34" s="34" t="s">
        <v>498</v>
      </c>
      <c r="C34" s="80">
        <v>1</v>
      </c>
      <c r="D34" s="34"/>
      <c r="E34" s="34"/>
      <c r="F34" s="34"/>
      <c r="G34" s="34"/>
      <c r="H34" s="40"/>
    </row>
    <row r="35" spans="1:8" ht="19.5" customHeight="1">
      <c r="A35" s="115">
        <v>30</v>
      </c>
      <c r="B35" s="34" t="s">
        <v>499</v>
      </c>
      <c r="C35" s="80">
        <v>1</v>
      </c>
      <c r="D35" s="34"/>
      <c r="E35" s="34"/>
      <c r="F35" s="34"/>
      <c r="G35" s="34"/>
      <c r="H35" s="40"/>
    </row>
    <row r="36" spans="1:8" ht="19.5" customHeight="1">
      <c r="A36" s="115">
        <v>31</v>
      </c>
      <c r="B36" s="34" t="s">
        <v>501</v>
      </c>
      <c r="C36" s="80">
        <v>1</v>
      </c>
      <c r="D36" s="34"/>
      <c r="E36" s="34"/>
      <c r="F36" s="34"/>
      <c r="G36" s="34"/>
      <c r="H36" s="40"/>
    </row>
    <row r="37" spans="1:15" s="133" customFormat="1" ht="19.5" customHeight="1">
      <c r="A37" s="137">
        <v>32</v>
      </c>
      <c r="B37" s="126" t="s">
        <v>502</v>
      </c>
      <c r="C37" s="127"/>
      <c r="D37" s="126" t="s">
        <v>502</v>
      </c>
      <c r="E37" s="130" t="s">
        <v>734</v>
      </c>
      <c r="F37" s="130"/>
      <c r="G37" s="130"/>
      <c r="H37" s="131"/>
      <c r="I37" s="132"/>
      <c r="J37" s="132"/>
      <c r="K37" s="132"/>
      <c r="M37" s="134"/>
      <c r="N37" s="134"/>
      <c r="O37" s="134"/>
    </row>
    <row r="38" spans="1:8" ht="19.5" customHeight="1">
      <c r="A38" s="115">
        <v>33</v>
      </c>
      <c r="B38" s="34" t="s">
        <v>503</v>
      </c>
      <c r="C38" s="80">
        <v>1</v>
      </c>
      <c r="D38" s="34"/>
      <c r="E38" s="34"/>
      <c r="F38" s="34"/>
      <c r="G38" s="34"/>
      <c r="H38" s="40"/>
    </row>
    <row r="39" spans="1:8" ht="19.5" customHeight="1">
      <c r="A39" s="115">
        <v>34</v>
      </c>
      <c r="B39" s="34" t="s">
        <v>504</v>
      </c>
      <c r="C39" s="80">
        <v>1</v>
      </c>
      <c r="D39" s="34"/>
      <c r="E39" s="60"/>
      <c r="F39" s="34"/>
      <c r="G39" s="34"/>
      <c r="H39" s="40"/>
    </row>
    <row r="40" spans="1:15" ht="19.5" customHeight="1">
      <c r="A40" s="115">
        <v>35</v>
      </c>
      <c r="B40" s="34" t="s">
        <v>505</v>
      </c>
      <c r="C40" s="80">
        <v>1</v>
      </c>
      <c r="D40" s="34"/>
      <c r="E40" s="60"/>
      <c r="F40" s="43"/>
      <c r="G40" s="43"/>
      <c r="H40" s="42"/>
      <c r="I40" s="37"/>
      <c r="J40" s="37"/>
      <c r="K40" s="37"/>
      <c r="M40" s="38"/>
      <c r="N40" s="38"/>
      <c r="O40" s="38"/>
    </row>
    <row r="41" spans="1:15" ht="19.5" customHeight="1">
      <c r="A41" s="115">
        <v>36</v>
      </c>
      <c r="B41" s="34" t="s">
        <v>506</v>
      </c>
      <c r="C41" s="80">
        <v>1</v>
      </c>
      <c r="D41" s="34"/>
      <c r="E41" s="60"/>
      <c r="F41" s="34"/>
      <c r="G41" s="34"/>
      <c r="H41" s="40"/>
      <c r="I41" s="37"/>
      <c r="J41" s="37"/>
      <c r="K41" s="37"/>
      <c r="M41" s="38"/>
      <c r="N41" s="38"/>
      <c r="O41" s="38"/>
    </row>
    <row r="42" spans="1:10" ht="19.5" customHeight="1">
      <c r="A42" s="115">
        <v>37</v>
      </c>
      <c r="B42" s="34" t="s">
        <v>507</v>
      </c>
      <c r="C42" s="80">
        <v>1</v>
      </c>
      <c r="D42" s="34"/>
      <c r="E42" s="60"/>
      <c r="F42" s="34"/>
      <c r="G42" s="34"/>
      <c r="H42" s="40"/>
      <c r="I42" s="38"/>
      <c r="J42" s="38"/>
    </row>
    <row r="43" spans="1:15" ht="19.5" customHeight="1">
      <c r="A43" s="115">
        <v>38</v>
      </c>
      <c r="B43" s="34" t="s">
        <v>508</v>
      </c>
      <c r="C43" s="80">
        <v>1</v>
      </c>
      <c r="D43" s="34"/>
      <c r="E43" s="60"/>
      <c r="F43" s="34"/>
      <c r="G43" s="34"/>
      <c r="H43" s="42"/>
      <c r="I43" s="37"/>
      <c r="J43" s="37"/>
      <c r="K43" s="37"/>
      <c r="M43" s="38"/>
      <c r="N43" s="38"/>
      <c r="O43" s="38"/>
    </row>
    <row r="44" spans="1:10" ht="19.5" customHeight="1">
      <c r="A44" s="115">
        <v>39</v>
      </c>
      <c r="B44" s="34" t="s">
        <v>613</v>
      </c>
      <c r="C44" s="80">
        <v>1</v>
      </c>
      <c r="D44" s="34"/>
      <c r="E44" s="60"/>
      <c r="F44" s="34"/>
      <c r="G44" s="34"/>
      <c r="H44" s="40"/>
      <c r="I44" s="26" t="s">
        <v>619</v>
      </c>
      <c r="J44" s="37"/>
    </row>
    <row r="45" spans="1:15" s="133" customFormat="1" ht="19.5" customHeight="1">
      <c r="A45" s="137">
        <v>40</v>
      </c>
      <c r="B45" s="126" t="s">
        <v>509</v>
      </c>
      <c r="C45" s="127"/>
      <c r="D45" s="126" t="s">
        <v>509</v>
      </c>
      <c r="E45" s="130" t="s">
        <v>734</v>
      </c>
      <c r="F45" s="130"/>
      <c r="G45" s="130"/>
      <c r="H45" s="131"/>
      <c r="I45" s="132"/>
      <c r="J45" s="132"/>
      <c r="K45" s="132"/>
      <c r="M45" s="134"/>
      <c r="N45" s="134"/>
      <c r="O45" s="134"/>
    </row>
    <row r="46" spans="1:15" ht="19.5" customHeight="1">
      <c r="A46" s="115">
        <v>41</v>
      </c>
      <c r="B46" s="34" t="s">
        <v>510</v>
      </c>
      <c r="C46" s="80">
        <v>1</v>
      </c>
      <c r="D46" s="34"/>
      <c r="E46" s="60"/>
      <c r="F46" s="34"/>
      <c r="G46" s="34"/>
      <c r="H46" s="42"/>
      <c r="I46" s="37"/>
      <c r="J46" s="37"/>
      <c r="K46" s="37"/>
      <c r="M46" s="38"/>
      <c r="N46" s="38"/>
      <c r="O46" s="38"/>
    </row>
    <row r="47" spans="1:8" ht="19.5" customHeight="1">
      <c r="A47" s="115">
        <v>42</v>
      </c>
      <c r="B47" s="34" t="s">
        <v>511</v>
      </c>
      <c r="C47" s="80">
        <v>1</v>
      </c>
      <c r="D47" s="34"/>
      <c r="E47" s="34"/>
      <c r="F47" s="34"/>
      <c r="G47" s="34"/>
      <c r="H47" s="34"/>
    </row>
    <row r="48" spans="1:8" ht="19.5" customHeight="1">
      <c r="A48" s="115">
        <v>43</v>
      </c>
      <c r="B48" s="34" t="s">
        <v>512</v>
      </c>
      <c r="C48" s="80">
        <v>1</v>
      </c>
      <c r="D48" s="34"/>
      <c r="E48" s="60"/>
      <c r="F48" s="34"/>
      <c r="G48" s="34"/>
      <c r="H48" s="34"/>
    </row>
    <row r="49" spans="1:10" s="107" customFormat="1" ht="19.5" customHeight="1">
      <c r="A49" s="116">
        <v>44</v>
      </c>
      <c r="B49" s="33" t="s">
        <v>517</v>
      </c>
      <c r="C49" s="110">
        <v>1</v>
      </c>
      <c r="D49" s="103" t="s">
        <v>609</v>
      </c>
      <c r="E49" s="104"/>
      <c r="F49" s="103"/>
      <c r="G49" s="103"/>
      <c r="H49" s="103"/>
      <c r="I49" s="107" t="s">
        <v>616</v>
      </c>
      <c r="J49" s="106"/>
    </row>
    <row r="50" spans="1:14" ht="19.5" customHeight="1">
      <c r="A50" s="115">
        <v>45</v>
      </c>
      <c r="B50" s="34" t="s">
        <v>518</v>
      </c>
      <c r="C50" s="80">
        <v>1</v>
      </c>
      <c r="D50" s="34"/>
      <c r="E50" s="60"/>
      <c r="F50" s="34"/>
      <c r="G50" s="34"/>
      <c r="H50" s="40"/>
      <c r="N50" s="37"/>
    </row>
    <row r="51" spans="1:8" s="133" customFormat="1" ht="19.5" customHeight="1">
      <c r="A51" s="137">
        <v>46</v>
      </c>
      <c r="B51" s="126" t="s">
        <v>519</v>
      </c>
      <c r="C51" s="127"/>
      <c r="D51" s="126" t="s">
        <v>733</v>
      </c>
      <c r="E51" s="129" t="s">
        <v>735</v>
      </c>
      <c r="F51" s="130"/>
      <c r="G51" s="130"/>
      <c r="H51" s="131"/>
    </row>
    <row r="52" spans="1:15" ht="19.5" customHeight="1">
      <c r="A52" s="115">
        <v>47</v>
      </c>
      <c r="B52" s="34" t="s">
        <v>520</v>
      </c>
      <c r="C52" s="80">
        <v>1</v>
      </c>
      <c r="D52" s="34"/>
      <c r="E52" s="60"/>
      <c r="F52" s="34"/>
      <c r="G52" s="34"/>
      <c r="H52" s="40"/>
      <c r="I52" s="37"/>
      <c r="J52" s="37"/>
      <c r="K52" s="37"/>
      <c r="M52" s="38"/>
      <c r="N52" s="38"/>
      <c r="O52" s="38"/>
    </row>
    <row r="53" spans="1:15" ht="19.5" customHeight="1">
      <c r="A53" s="115">
        <v>48</v>
      </c>
      <c r="B53" s="34" t="s">
        <v>522</v>
      </c>
      <c r="C53" s="80">
        <v>1</v>
      </c>
      <c r="D53" s="34"/>
      <c r="E53" s="34"/>
      <c r="F53" s="34"/>
      <c r="G53" s="34"/>
      <c r="H53" s="40"/>
      <c r="I53" s="37"/>
      <c r="J53" s="37"/>
      <c r="K53" s="37"/>
      <c r="M53" s="38"/>
      <c r="N53" s="38"/>
      <c r="O53" s="38"/>
    </row>
    <row r="54" spans="1:9" ht="19.5" customHeight="1">
      <c r="A54" s="115">
        <v>49</v>
      </c>
      <c r="B54" s="34" t="s">
        <v>614</v>
      </c>
      <c r="C54" s="80">
        <v>1</v>
      </c>
      <c r="D54" s="34"/>
      <c r="E54" s="34"/>
      <c r="F54" s="34"/>
      <c r="G54" s="34"/>
      <c r="H54" s="40"/>
      <c r="I54" s="26" t="s">
        <v>618</v>
      </c>
    </row>
    <row r="55" spans="1:15" ht="19.5" customHeight="1">
      <c r="A55" s="115">
        <v>50</v>
      </c>
      <c r="B55" s="34" t="s">
        <v>524</v>
      </c>
      <c r="C55" s="80">
        <v>1</v>
      </c>
      <c r="D55" s="34"/>
      <c r="E55" s="34"/>
      <c r="F55" s="34"/>
      <c r="G55" s="34"/>
      <c r="H55" s="40"/>
      <c r="J55" s="37"/>
      <c r="K55" s="37"/>
      <c r="M55" s="38"/>
      <c r="N55" s="38"/>
      <c r="O55" s="38"/>
    </row>
    <row r="56" spans="1:8" ht="19.5" customHeight="1">
      <c r="A56" s="115">
        <v>51</v>
      </c>
      <c r="B56" s="34" t="s">
        <v>527</v>
      </c>
      <c r="C56" s="80">
        <v>1</v>
      </c>
      <c r="D56" s="34"/>
      <c r="E56" s="60"/>
      <c r="F56" s="34"/>
      <c r="G56" s="34"/>
      <c r="H56" s="40"/>
    </row>
    <row r="57" spans="1:8" ht="19.5" customHeight="1">
      <c r="A57" s="115">
        <v>52</v>
      </c>
      <c r="B57" s="34" t="s">
        <v>529</v>
      </c>
      <c r="C57" s="80">
        <v>1</v>
      </c>
      <c r="D57" s="34"/>
      <c r="E57" s="60"/>
      <c r="F57" s="34"/>
      <c r="G57" s="34"/>
      <c r="H57" s="42"/>
    </row>
    <row r="58" spans="1:15" ht="19.5" customHeight="1">
      <c r="A58" s="115">
        <v>53</v>
      </c>
      <c r="B58" s="34" t="s">
        <v>530</v>
      </c>
      <c r="C58" s="80">
        <v>1</v>
      </c>
      <c r="D58" s="34"/>
      <c r="E58" s="34"/>
      <c r="F58" s="34"/>
      <c r="G58" s="34"/>
      <c r="H58" s="40"/>
      <c r="I58" s="37"/>
      <c r="J58" s="37"/>
      <c r="K58" s="37"/>
      <c r="M58" s="38"/>
      <c r="N58" s="38"/>
      <c r="O58" s="38"/>
    </row>
    <row r="59" spans="1:15" ht="19.5" customHeight="1">
      <c r="A59" s="115">
        <v>54</v>
      </c>
      <c r="B59" s="34" t="s">
        <v>615</v>
      </c>
      <c r="C59" s="80">
        <v>1</v>
      </c>
      <c r="D59" s="34"/>
      <c r="E59" s="34"/>
      <c r="F59" s="34"/>
      <c r="G59" s="34"/>
      <c r="H59" s="34"/>
      <c r="I59" s="37" t="s">
        <v>620</v>
      </c>
      <c r="J59" s="37"/>
      <c r="K59" s="37"/>
      <c r="M59" s="38"/>
      <c r="N59" s="38"/>
      <c r="O59" s="38"/>
    </row>
    <row r="60" spans="1:15" ht="19.5" customHeight="1">
      <c r="A60" s="115">
        <v>55</v>
      </c>
      <c r="B60" s="34" t="s">
        <v>533</v>
      </c>
      <c r="C60" s="80">
        <v>1</v>
      </c>
      <c r="D60" s="34"/>
      <c r="E60" s="34"/>
      <c r="F60" s="34"/>
      <c r="G60" s="34"/>
      <c r="H60" s="34"/>
      <c r="I60" s="37"/>
      <c r="J60" s="37"/>
      <c r="K60" s="37"/>
      <c r="M60" s="38"/>
      <c r="N60" s="38"/>
      <c r="O60" s="38"/>
    </row>
    <row r="61" spans="1:15" ht="19.5" customHeight="1">
      <c r="A61" s="115">
        <v>56</v>
      </c>
      <c r="B61" s="34" t="s">
        <v>534</v>
      </c>
      <c r="C61" s="80">
        <v>1</v>
      </c>
      <c r="D61" s="80"/>
      <c r="E61" s="34"/>
      <c r="F61" s="34"/>
      <c r="G61" s="34"/>
      <c r="H61" s="34"/>
      <c r="I61" s="37"/>
      <c r="J61" s="37"/>
      <c r="K61" s="37"/>
      <c r="M61" s="38"/>
      <c r="N61" s="38"/>
      <c r="O61" s="38"/>
    </row>
    <row r="62" spans="1:15" s="133" customFormat="1" ht="19.5" customHeight="1">
      <c r="A62" s="137">
        <v>57</v>
      </c>
      <c r="B62" s="126" t="s">
        <v>537</v>
      </c>
      <c r="C62" s="127"/>
      <c r="D62" s="128" t="s">
        <v>537</v>
      </c>
      <c r="E62" s="129" t="s">
        <v>736</v>
      </c>
      <c r="F62" s="130"/>
      <c r="G62" s="130"/>
      <c r="H62" s="131"/>
      <c r="I62" s="132"/>
      <c r="J62" s="132"/>
      <c r="K62" s="132"/>
      <c r="M62" s="134"/>
      <c r="N62" s="134"/>
      <c r="O62" s="134"/>
    </row>
    <row r="63" spans="1:15" s="107" customFormat="1" ht="19.5" customHeight="1">
      <c r="A63" s="116">
        <v>58</v>
      </c>
      <c r="B63" s="33" t="s">
        <v>539</v>
      </c>
      <c r="C63" s="110">
        <v>1</v>
      </c>
      <c r="D63" s="104" t="s">
        <v>606</v>
      </c>
      <c r="E63" s="104"/>
      <c r="F63" s="103"/>
      <c r="G63" s="103"/>
      <c r="H63" s="105"/>
      <c r="I63" s="106" t="s">
        <v>616</v>
      </c>
      <c r="J63" s="106"/>
      <c r="K63" s="106"/>
      <c r="M63" s="108"/>
      <c r="N63" s="108"/>
      <c r="O63" s="108"/>
    </row>
    <row r="64" spans="1:15" s="107" customFormat="1" ht="19.5" customHeight="1">
      <c r="A64" s="116">
        <v>59</v>
      </c>
      <c r="B64" s="33" t="s">
        <v>541</v>
      </c>
      <c r="C64" s="110">
        <v>1</v>
      </c>
      <c r="D64" s="104" t="s">
        <v>610</v>
      </c>
      <c r="E64" s="111"/>
      <c r="F64" s="111"/>
      <c r="G64" s="111"/>
      <c r="H64" s="111"/>
      <c r="I64" s="106" t="s">
        <v>616</v>
      </c>
      <c r="J64" s="106"/>
      <c r="K64" s="106"/>
      <c r="M64" s="108"/>
      <c r="N64" s="108"/>
      <c r="O64" s="108"/>
    </row>
    <row r="65" spans="1:15" ht="19.5" customHeight="1">
      <c r="A65" s="115">
        <v>60</v>
      </c>
      <c r="B65" s="34" t="s">
        <v>542</v>
      </c>
      <c r="C65" s="80">
        <v>1</v>
      </c>
      <c r="D65" s="80"/>
      <c r="E65" s="80"/>
      <c r="F65" s="80"/>
      <c r="G65" s="80"/>
      <c r="H65" s="80"/>
      <c r="I65" s="37"/>
      <c r="J65" s="37"/>
      <c r="K65" s="37"/>
      <c r="M65" s="38"/>
      <c r="N65" s="38"/>
      <c r="O65" s="38"/>
    </row>
    <row r="66" spans="1:15" ht="19.5" customHeight="1">
      <c r="A66" s="115">
        <v>61</v>
      </c>
      <c r="B66" s="34" t="s">
        <v>543</v>
      </c>
      <c r="C66" s="80">
        <v>1</v>
      </c>
      <c r="D66" s="80"/>
      <c r="E66" s="80"/>
      <c r="F66" s="80"/>
      <c r="G66" s="80"/>
      <c r="H66" s="80"/>
      <c r="I66" s="37"/>
      <c r="J66" s="37"/>
      <c r="K66" s="37"/>
      <c r="M66" s="38"/>
      <c r="N66" s="38"/>
      <c r="O66" s="38"/>
    </row>
    <row r="67" spans="1:15" s="133" customFormat="1" ht="19.5" customHeight="1">
      <c r="A67" s="137">
        <v>62</v>
      </c>
      <c r="B67" s="126" t="s">
        <v>544</v>
      </c>
      <c r="C67" s="127"/>
      <c r="D67" s="135" t="s">
        <v>544</v>
      </c>
      <c r="E67" s="129" t="s">
        <v>737</v>
      </c>
      <c r="F67" s="136"/>
      <c r="G67" s="136"/>
      <c r="H67" s="136"/>
      <c r="I67" s="132"/>
      <c r="J67" s="132"/>
      <c r="K67" s="132"/>
      <c r="M67" s="134"/>
      <c r="N67" s="134"/>
      <c r="O67" s="134"/>
    </row>
    <row r="68" spans="1:15" ht="19.5" customHeight="1">
      <c r="A68" s="115">
        <v>63</v>
      </c>
      <c r="B68" s="34" t="s">
        <v>545</v>
      </c>
      <c r="C68" s="80">
        <v>1</v>
      </c>
      <c r="D68" s="80"/>
      <c r="E68" s="80"/>
      <c r="F68" s="80"/>
      <c r="G68" s="80"/>
      <c r="H68" s="80"/>
      <c r="I68" s="37"/>
      <c r="J68" s="37"/>
      <c r="K68" s="37"/>
      <c r="M68" s="38"/>
      <c r="N68" s="38"/>
      <c r="O68" s="38"/>
    </row>
    <row r="69" spans="1:15" ht="19.5" customHeight="1">
      <c r="A69" s="115">
        <v>64</v>
      </c>
      <c r="B69" s="34" t="s">
        <v>546</v>
      </c>
      <c r="C69" s="80">
        <v>1</v>
      </c>
      <c r="D69" s="80"/>
      <c r="E69" s="80"/>
      <c r="F69" s="80"/>
      <c r="G69" s="80"/>
      <c r="H69" s="80"/>
      <c r="I69" s="37"/>
      <c r="J69" s="37"/>
      <c r="K69" s="37"/>
      <c r="M69" s="38"/>
      <c r="N69" s="38"/>
      <c r="O69" s="38"/>
    </row>
    <row r="70" spans="1:15" ht="19.5" customHeight="1">
      <c r="A70" s="115">
        <v>65</v>
      </c>
      <c r="B70" s="34" t="s">
        <v>547</v>
      </c>
      <c r="C70" s="80">
        <v>1</v>
      </c>
      <c r="D70" s="80"/>
      <c r="E70" s="80"/>
      <c r="F70" s="80"/>
      <c r="G70" s="80"/>
      <c r="H70" s="80"/>
      <c r="I70" s="37"/>
      <c r="J70" s="37"/>
      <c r="K70" s="37"/>
      <c r="M70" s="38"/>
      <c r="N70" s="38"/>
      <c r="O70" s="38"/>
    </row>
    <row r="71" spans="1:15" ht="19.5" customHeight="1">
      <c r="A71" s="115">
        <v>66</v>
      </c>
      <c r="B71" s="34" t="s">
        <v>556</v>
      </c>
      <c r="C71" s="80">
        <v>1</v>
      </c>
      <c r="D71" s="80"/>
      <c r="E71" s="80"/>
      <c r="F71" s="80"/>
      <c r="G71" s="80"/>
      <c r="H71" s="80"/>
      <c r="I71" s="37"/>
      <c r="J71" s="37"/>
      <c r="K71" s="37"/>
      <c r="M71" s="38"/>
      <c r="N71" s="38"/>
      <c r="O71" s="38"/>
    </row>
    <row r="72" spans="1:15" ht="19.5" customHeight="1">
      <c r="A72" s="115">
        <v>67</v>
      </c>
      <c r="B72" s="34" t="s">
        <v>560</v>
      </c>
      <c r="C72" s="80">
        <v>1</v>
      </c>
      <c r="D72" s="80"/>
      <c r="E72" s="80"/>
      <c r="F72" s="80"/>
      <c r="G72" s="80"/>
      <c r="H72" s="80"/>
      <c r="I72" s="37"/>
      <c r="J72" s="37"/>
      <c r="K72" s="37"/>
      <c r="M72" s="38"/>
      <c r="N72" s="38"/>
      <c r="O72" s="38"/>
    </row>
    <row r="73" spans="1:15" ht="19.5" customHeight="1">
      <c r="A73" s="115">
        <v>68</v>
      </c>
      <c r="B73" s="34" t="s">
        <v>563</v>
      </c>
      <c r="C73" s="80">
        <v>1</v>
      </c>
      <c r="D73" s="80"/>
      <c r="E73" s="80"/>
      <c r="F73" s="80"/>
      <c r="G73" s="80"/>
      <c r="H73" s="80"/>
      <c r="I73" s="37"/>
      <c r="J73" s="37"/>
      <c r="K73" s="37"/>
      <c r="M73" s="38"/>
      <c r="N73" s="38"/>
      <c r="O73" s="38"/>
    </row>
    <row r="74" spans="1:15" ht="19.5" customHeight="1">
      <c r="A74" s="115">
        <v>69</v>
      </c>
      <c r="B74" s="34" t="s">
        <v>564</v>
      </c>
      <c r="C74" s="80">
        <v>1</v>
      </c>
      <c r="D74" s="80"/>
      <c r="E74" s="80"/>
      <c r="F74" s="80"/>
      <c r="G74" s="80"/>
      <c r="H74" s="80"/>
      <c r="I74" s="37"/>
      <c r="J74" s="37"/>
      <c r="K74" s="37"/>
      <c r="M74" s="38"/>
      <c r="N74" s="38"/>
      <c r="O74" s="38"/>
    </row>
    <row r="75" spans="1:15" ht="19.5" customHeight="1">
      <c r="A75" s="115">
        <v>70</v>
      </c>
      <c r="B75" s="34" t="s">
        <v>568</v>
      </c>
      <c r="C75" s="80">
        <v>1</v>
      </c>
      <c r="D75" s="80"/>
      <c r="E75" s="80"/>
      <c r="F75" s="80"/>
      <c r="G75" s="80"/>
      <c r="H75" s="80"/>
      <c r="I75" s="37"/>
      <c r="J75" s="37"/>
      <c r="K75" s="37"/>
      <c r="M75" s="38"/>
      <c r="N75" s="38"/>
      <c r="O75" s="38"/>
    </row>
    <row r="76" spans="1:15" ht="19.5" customHeight="1">
      <c r="A76" s="115">
        <v>71</v>
      </c>
      <c r="B76" s="34" t="s">
        <v>572</v>
      </c>
      <c r="C76" s="80">
        <v>1</v>
      </c>
      <c r="D76" s="80"/>
      <c r="E76" s="80"/>
      <c r="F76" s="80"/>
      <c r="G76" s="80"/>
      <c r="H76" s="80"/>
      <c r="I76" s="37" t="s">
        <v>621</v>
      </c>
      <c r="J76" s="37"/>
      <c r="K76" s="37"/>
      <c r="M76" s="38"/>
      <c r="N76" s="38"/>
      <c r="O76" s="38"/>
    </row>
    <row r="77" spans="1:15" ht="19.5" customHeight="1">
      <c r="A77" s="115">
        <v>72</v>
      </c>
      <c r="B77" s="34" t="s">
        <v>574</v>
      </c>
      <c r="C77" s="80">
        <v>1</v>
      </c>
      <c r="D77" s="80"/>
      <c r="E77" s="80"/>
      <c r="F77" s="80"/>
      <c r="G77" s="80"/>
      <c r="H77" s="80"/>
      <c r="I77" s="37"/>
      <c r="J77" s="37"/>
      <c r="K77" s="37"/>
      <c r="M77" s="38"/>
      <c r="N77" s="38"/>
      <c r="O77" s="38"/>
    </row>
    <row r="78" spans="1:15" ht="19.5" customHeight="1">
      <c r="A78" s="115">
        <v>73</v>
      </c>
      <c r="B78" s="34" t="s">
        <v>576</v>
      </c>
      <c r="C78" s="80">
        <v>1</v>
      </c>
      <c r="D78" s="80"/>
      <c r="E78" s="80"/>
      <c r="F78" s="80"/>
      <c r="G78" s="80"/>
      <c r="H78" s="80"/>
      <c r="I78" s="37"/>
      <c r="J78" s="37"/>
      <c r="K78" s="37"/>
      <c r="M78" s="38"/>
      <c r="N78" s="38"/>
      <c r="O78" s="38"/>
    </row>
    <row r="79" spans="1:15" s="133" customFormat="1" ht="19.5" customHeight="1">
      <c r="A79" s="137">
        <v>74</v>
      </c>
      <c r="B79" s="126" t="s">
        <v>577</v>
      </c>
      <c r="C79" s="127"/>
      <c r="D79" s="126" t="s">
        <v>577</v>
      </c>
      <c r="E79" s="129" t="s">
        <v>734</v>
      </c>
      <c r="F79" s="136"/>
      <c r="G79" s="136"/>
      <c r="H79" s="136"/>
      <c r="I79" s="132"/>
      <c r="J79" s="132"/>
      <c r="K79" s="132"/>
      <c r="M79" s="134"/>
      <c r="N79" s="134"/>
      <c r="O79" s="134"/>
    </row>
    <row r="80" spans="1:15" ht="19.5" customHeight="1">
      <c r="A80" s="115">
        <v>75</v>
      </c>
      <c r="B80" s="34" t="s">
        <v>586</v>
      </c>
      <c r="C80" s="80">
        <v>1</v>
      </c>
      <c r="D80" s="80"/>
      <c r="E80" s="80"/>
      <c r="F80" s="80"/>
      <c r="G80" s="80"/>
      <c r="H80" s="80"/>
      <c r="I80" s="37"/>
      <c r="J80" s="37"/>
      <c r="K80" s="37"/>
      <c r="M80" s="38"/>
      <c r="N80" s="38"/>
      <c r="O80" s="38"/>
    </row>
    <row r="81" spans="1:15" ht="19.5" customHeight="1">
      <c r="A81" s="115">
        <v>76</v>
      </c>
      <c r="B81" s="34" t="s">
        <v>588</v>
      </c>
      <c r="C81" s="80">
        <v>1</v>
      </c>
      <c r="D81" s="80"/>
      <c r="E81" s="80"/>
      <c r="F81" s="80"/>
      <c r="G81" s="80"/>
      <c r="H81" s="80"/>
      <c r="I81" s="37"/>
      <c r="J81" s="37"/>
      <c r="K81" s="37"/>
      <c r="M81" s="38"/>
      <c r="N81" s="38"/>
      <c r="O81" s="38"/>
    </row>
    <row r="82" spans="1:15" ht="19.5" customHeight="1">
      <c r="A82" s="115">
        <v>77</v>
      </c>
      <c r="B82" s="34" t="s">
        <v>590</v>
      </c>
      <c r="C82" s="80">
        <v>1</v>
      </c>
      <c r="D82" s="80"/>
      <c r="E82" s="80"/>
      <c r="F82" s="80"/>
      <c r="G82" s="80"/>
      <c r="H82" s="80"/>
      <c r="I82" s="37"/>
      <c r="J82" s="37"/>
      <c r="K82" s="37"/>
      <c r="M82" s="38"/>
      <c r="N82" s="38"/>
      <c r="O82" s="38"/>
    </row>
    <row r="83" spans="1:15" ht="19.5" customHeight="1">
      <c r="A83" s="115">
        <v>78</v>
      </c>
      <c r="B83" s="34" t="s">
        <v>591</v>
      </c>
      <c r="C83" s="80">
        <v>1</v>
      </c>
      <c r="D83" s="80"/>
      <c r="E83" s="80"/>
      <c r="F83" s="80"/>
      <c r="G83" s="80"/>
      <c r="H83" s="80"/>
      <c r="I83" s="37"/>
      <c r="J83" s="37"/>
      <c r="K83" s="37"/>
      <c r="M83" s="38"/>
      <c r="N83" s="38"/>
      <c r="O83" s="38"/>
    </row>
    <row r="84" spans="1:15" ht="19.5" customHeight="1">
      <c r="A84" s="115">
        <v>79</v>
      </c>
      <c r="B84" s="34" t="s">
        <v>592</v>
      </c>
      <c r="C84" s="80">
        <v>1</v>
      </c>
      <c r="D84" s="80"/>
      <c r="E84" s="80"/>
      <c r="F84" s="80"/>
      <c r="G84" s="80"/>
      <c r="H84" s="80"/>
      <c r="I84" s="37"/>
      <c r="J84" s="37"/>
      <c r="K84" s="37"/>
      <c r="M84" s="38"/>
      <c r="N84" s="38"/>
      <c r="O84" s="38"/>
    </row>
    <row r="85" spans="1:15" ht="19.5" customHeight="1">
      <c r="A85" s="115">
        <v>80</v>
      </c>
      <c r="B85" s="34" t="s">
        <v>594</v>
      </c>
      <c r="C85" s="80">
        <v>1</v>
      </c>
      <c r="D85" s="80"/>
      <c r="E85" s="80"/>
      <c r="F85" s="80"/>
      <c r="G85" s="80"/>
      <c r="H85" s="80"/>
      <c r="I85" s="37"/>
      <c r="J85" s="37"/>
      <c r="K85" s="37"/>
      <c r="M85" s="38"/>
      <c r="N85" s="38"/>
      <c r="O85" s="38"/>
    </row>
    <row r="86" spans="1:15" ht="19.5" customHeight="1">
      <c r="A86" s="115">
        <v>81</v>
      </c>
      <c r="B86" s="34" t="s">
        <v>596</v>
      </c>
      <c r="C86" s="80">
        <v>1</v>
      </c>
      <c r="D86" s="80"/>
      <c r="E86" s="80"/>
      <c r="F86" s="80"/>
      <c r="G86" s="80"/>
      <c r="H86" s="80"/>
      <c r="I86" s="37"/>
      <c r="J86" s="37"/>
      <c r="K86" s="37"/>
      <c r="M86" s="38"/>
      <c r="N86" s="38"/>
      <c r="O86" s="38"/>
    </row>
    <row r="87" spans="1:15" ht="19.5" customHeight="1">
      <c r="A87" s="115">
        <v>82</v>
      </c>
      <c r="B87" s="34" t="s">
        <v>444</v>
      </c>
      <c r="C87" s="80">
        <v>2</v>
      </c>
      <c r="D87" s="60" t="s">
        <v>444</v>
      </c>
      <c r="E87" s="60" t="s">
        <v>660</v>
      </c>
      <c r="F87" s="60"/>
      <c r="G87" s="60"/>
      <c r="H87" s="60"/>
      <c r="I87" s="37"/>
      <c r="J87" s="37"/>
      <c r="K87" s="37"/>
      <c r="M87" s="38"/>
      <c r="N87" s="38"/>
      <c r="O87" s="38"/>
    </row>
    <row r="88" spans="1:15" ht="19.5" customHeight="1">
      <c r="A88" s="115">
        <v>83</v>
      </c>
      <c r="B88" s="34" t="s">
        <v>445</v>
      </c>
      <c r="C88" s="80">
        <v>2</v>
      </c>
      <c r="D88" s="60" t="s">
        <v>445</v>
      </c>
      <c r="E88" s="60" t="s">
        <v>659</v>
      </c>
      <c r="F88" s="60"/>
      <c r="G88" s="60"/>
      <c r="H88" s="60"/>
      <c r="I88" s="37"/>
      <c r="J88" s="37"/>
      <c r="K88" s="37"/>
      <c r="M88" s="38"/>
      <c r="N88" s="38"/>
      <c r="O88" s="38"/>
    </row>
    <row r="89" spans="1:15" ht="19.5" customHeight="1">
      <c r="A89" s="115">
        <v>84</v>
      </c>
      <c r="B89" s="34" t="s">
        <v>446</v>
      </c>
      <c r="C89" s="80">
        <v>2</v>
      </c>
      <c r="D89" s="60" t="s">
        <v>446</v>
      </c>
      <c r="E89" s="60" t="s">
        <v>658</v>
      </c>
      <c r="F89" s="60"/>
      <c r="G89" s="60"/>
      <c r="H89" s="60"/>
      <c r="I89" s="37"/>
      <c r="J89" s="37"/>
      <c r="K89" s="37"/>
      <c r="M89" s="38"/>
      <c r="N89" s="38"/>
      <c r="O89" s="38"/>
    </row>
    <row r="90" spans="1:15" ht="19.5" customHeight="1">
      <c r="A90" s="115">
        <v>85</v>
      </c>
      <c r="B90" s="34" t="s">
        <v>447</v>
      </c>
      <c r="C90" s="80">
        <v>2</v>
      </c>
      <c r="D90" s="60" t="s">
        <v>447</v>
      </c>
      <c r="E90" s="60" t="s">
        <v>628</v>
      </c>
      <c r="F90" s="60"/>
      <c r="G90" s="60"/>
      <c r="H90" s="60"/>
      <c r="I90" s="37"/>
      <c r="J90" s="37"/>
      <c r="K90" s="37"/>
      <c r="M90" s="38"/>
      <c r="N90" s="38"/>
      <c r="O90" s="38"/>
    </row>
    <row r="91" spans="1:15" ht="19.5" customHeight="1">
      <c r="A91" s="115">
        <v>86</v>
      </c>
      <c r="B91" s="34" t="s">
        <v>448</v>
      </c>
      <c r="C91" s="80">
        <v>2</v>
      </c>
      <c r="D91" s="60" t="s">
        <v>448</v>
      </c>
      <c r="E91" s="60" t="s">
        <v>655</v>
      </c>
      <c r="F91" s="60"/>
      <c r="G91" s="60"/>
      <c r="H91" s="60"/>
      <c r="I91" s="37"/>
      <c r="J91" s="37"/>
      <c r="K91" s="37"/>
      <c r="M91" s="38"/>
      <c r="N91" s="38"/>
      <c r="O91" s="38"/>
    </row>
    <row r="92" spans="1:15" ht="19.5" customHeight="1">
      <c r="A92" s="115">
        <v>87</v>
      </c>
      <c r="B92" s="34" t="s">
        <v>452</v>
      </c>
      <c r="C92" s="80">
        <v>2</v>
      </c>
      <c r="D92" s="60" t="s">
        <v>452</v>
      </c>
      <c r="E92" s="60" t="s">
        <v>644</v>
      </c>
      <c r="F92" s="60"/>
      <c r="G92" s="60"/>
      <c r="H92" s="60"/>
      <c r="I92" s="37"/>
      <c r="J92" s="37"/>
      <c r="K92" s="37"/>
      <c r="M92" s="38"/>
      <c r="N92" s="38"/>
      <c r="O92" s="38"/>
    </row>
    <row r="93" spans="1:15" ht="19.5" customHeight="1">
      <c r="A93" s="115">
        <v>88</v>
      </c>
      <c r="B93" s="34" t="s">
        <v>455</v>
      </c>
      <c r="C93" s="80">
        <v>2</v>
      </c>
      <c r="D93" s="60" t="s">
        <v>455</v>
      </c>
      <c r="E93" s="60" t="s">
        <v>639</v>
      </c>
      <c r="F93" s="60"/>
      <c r="G93" s="60"/>
      <c r="H93" s="60"/>
      <c r="I93" s="37"/>
      <c r="J93" s="37"/>
      <c r="K93" s="37"/>
      <c r="M93" s="38"/>
      <c r="N93" s="38"/>
      <c r="O93" s="38"/>
    </row>
    <row r="94" spans="1:15" ht="19.5" customHeight="1">
      <c r="A94" s="115">
        <v>89</v>
      </c>
      <c r="B94" s="34" t="s">
        <v>457</v>
      </c>
      <c r="C94" s="80">
        <v>2</v>
      </c>
      <c r="D94" s="60" t="s">
        <v>457</v>
      </c>
      <c r="E94" s="60" t="s">
        <v>674</v>
      </c>
      <c r="F94" s="60"/>
      <c r="G94" s="60"/>
      <c r="H94" s="60"/>
      <c r="I94" s="37"/>
      <c r="J94" s="37"/>
      <c r="K94" s="37"/>
      <c r="M94" s="38"/>
      <c r="N94" s="38"/>
      <c r="O94" s="38"/>
    </row>
    <row r="95" spans="1:15" ht="19.5" customHeight="1">
      <c r="A95" s="115">
        <v>90</v>
      </c>
      <c r="B95" s="34" t="s">
        <v>462</v>
      </c>
      <c r="C95" s="80">
        <v>2</v>
      </c>
      <c r="D95" s="60" t="s">
        <v>462</v>
      </c>
      <c r="E95" s="60" t="s">
        <v>661</v>
      </c>
      <c r="F95" s="60"/>
      <c r="G95" s="60"/>
      <c r="H95" s="60"/>
      <c r="I95" s="37"/>
      <c r="J95" s="37"/>
      <c r="K95" s="37"/>
      <c r="M95" s="38"/>
      <c r="N95" s="38"/>
      <c r="O95" s="38"/>
    </row>
    <row r="96" spans="1:15" ht="19.5" customHeight="1">
      <c r="A96" s="115">
        <v>91</v>
      </c>
      <c r="B96" s="34" t="s">
        <v>464</v>
      </c>
      <c r="C96" s="80">
        <v>2</v>
      </c>
      <c r="D96" s="60" t="s">
        <v>464</v>
      </c>
      <c r="E96" s="60" t="s">
        <v>671</v>
      </c>
      <c r="F96" s="60"/>
      <c r="G96" s="60"/>
      <c r="H96" s="60"/>
      <c r="I96" s="37"/>
      <c r="J96" s="37"/>
      <c r="K96" s="37"/>
      <c r="M96" s="38"/>
      <c r="N96" s="38"/>
      <c r="O96" s="38"/>
    </row>
    <row r="97" spans="1:15" ht="19.5" customHeight="1">
      <c r="A97" s="115">
        <v>92</v>
      </c>
      <c r="B97" s="34" t="s">
        <v>466</v>
      </c>
      <c r="C97" s="80">
        <v>2</v>
      </c>
      <c r="D97" s="60" t="s">
        <v>466</v>
      </c>
      <c r="E97" s="60" t="s">
        <v>640</v>
      </c>
      <c r="F97" s="60"/>
      <c r="G97" s="60"/>
      <c r="H97" s="60"/>
      <c r="I97" s="37"/>
      <c r="J97" s="37"/>
      <c r="K97" s="37"/>
      <c r="M97" s="38"/>
      <c r="N97" s="38"/>
      <c r="O97" s="38"/>
    </row>
    <row r="98" spans="1:15" ht="19.5" customHeight="1">
      <c r="A98" s="115">
        <v>93</v>
      </c>
      <c r="B98" s="34" t="s">
        <v>469</v>
      </c>
      <c r="C98" s="80">
        <v>2</v>
      </c>
      <c r="D98" s="60" t="s">
        <v>469</v>
      </c>
      <c r="E98" s="60" t="s">
        <v>642</v>
      </c>
      <c r="F98" s="60"/>
      <c r="G98" s="60"/>
      <c r="H98" s="60"/>
      <c r="I98" s="37"/>
      <c r="J98" s="37"/>
      <c r="K98" s="37"/>
      <c r="M98" s="38"/>
      <c r="N98" s="38"/>
      <c r="O98" s="38"/>
    </row>
    <row r="99" spans="1:15" ht="19.5" customHeight="1">
      <c r="A99" s="115">
        <v>94</v>
      </c>
      <c r="B99" s="34" t="s">
        <v>473</v>
      </c>
      <c r="C99" s="80">
        <v>1</v>
      </c>
      <c r="D99" s="60" t="s">
        <v>473</v>
      </c>
      <c r="E99" s="129" t="s">
        <v>748</v>
      </c>
      <c r="F99" s="60"/>
      <c r="G99" s="60"/>
      <c r="H99" s="60"/>
      <c r="I99" s="37"/>
      <c r="J99" s="37"/>
      <c r="K99" s="37"/>
      <c r="M99" s="38"/>
      <c r="N99" s="38"/>
      <c r="O99" s="38"/>
    </row>
    <row r="100" spans="1:15" s="107" customFormat="1" ht="19.5" customHeight="1">
      <c r="A100" s="116">
        <v>95</v>
      </c>
      <c r="B100" s="33" t="s">
        <v>483</v>
      </c>
      <c r="C100" s="110">
        <v>2</v>
      </c>
      <c r="D100" s="104" t="s">
        <v>607</v>
      </c>
      <c r="E100" s="104" t="s">
        <v>608</v>
      </c>
      <c r="F100" s="104"/>
      <c r="G100" s="104"/>
      <c r="H100" s="104"/>
      <c r="I100" s="106" t="s">
        <v>616</v>
      </c>
      <c r="J100" s="106"/>
      <c r="K100" s="106"/>
      <c r="M100" s="108"/>
      <c r="N100" s="108"/>
      <c r="O100" s="108"/>
    </row>
    <row r="101" spans="1:15" ht="19.5" customHeight="1">
      <c r="A101" s="115">
        <v>96</v>
      </c>
      <c r="B101" s="34" t="s">
        <v>484</v>
      </c>
      <c r="C101" s="80">
        <v>2</v>
      </c>
      <c r="D101" s="60" t="s">
        <v>484</v>
      </c>
      <c r="E101" s="60" t="s">
        <v>638</v>
      </c>
      <c r="F101" s="60"/>
      <c r="G101" s="60"/>
      <c r="H101" s="60"/>
      <c r="I101" s="37"/>
      <c r="J101" s="37"/>
      <c r="K101" s="37"/>
      <c r="M101" s="38"/>
      <c r="N101" s="38"/>
      <c r="O101" s="38"/>
    </row>
    <row r="102" spans="1:15" ht="19.5" customHeight="1">
      <c r="A102" s="115">
        <v>97</v>
      </c>
      <c r="B102" s="34" t="s">
        <v>487</v>
      </c>
      <c r="C102" s="80">
        <v>2</v>
      </c>
      <c r="D102" s="60" t="s">
        <v>487</v>
      </c>
      <c r="E102" s="60" t="s">
        <v>662</v>
      </c>
      <c r="F102" s="60"/>
      <c r="G102" s="60"/>
      <c r="H102" s="60"/>
      <c r="I102" s="37"/>
      <c r="J102" s="37"/>
      <c r="K102" s="37"/>
      <c r="M102" s="38"/>
      <c r="N102" s="38"/>
      <c r="O102" s="38"/>
    </row>
    <row r="103" spans="1:15" ht="19.5" customHeight="1">
      <c r="A103" s="115">
        <v>98</v>
      </c>
      <c r="B103" s="34" t="s">
        <v>490</v>
      </c>
      <c r="C103" s="80">
        <v>2</v>
      </c>
      <c r="D103" s="60" t="s">
        <v>490</v>
      </c>
      <c r="E103" s="60" t="s">
        <v>650</v>
      </c>
      <c r="F103" s="60"/>
      <c r="G103" s="60"/>
      <c r="H103" s="60"/>
      <c r="I103" s="37"/>
      <c r="J103" s="37"/>
      <c r="K103" s="37"/>
      <c r="M103" s="38"/>
      <c r="N103" s="38"/>
      <c r="O103" s="38"/>
    </row>
    <row r="104" spans="1:15" ht="19.5" customHeight="1">
      <c r="A104" s="115">
        <v>99</v>
      </c>
      <c r="B104" s="34" t="s">
        <v>492</v>
      </c>
      <c r="C104" s="80">
        <v>2</v>
      </c>
      <c r="D104" s="60" t="s">
        <v>492</v>
      </c>
      <c r="E104" s="60" t="s">
        <v>665</v>
      </c>
      <c r="F104" s="60"/>
      <c r="G104" s="60"/>
      <c r="H104" s="60"/>
      <c r="I104" s="37"/>
      <c r="J104" s="37"/>
      <c r="K104" s="37"/>
      <c r="M104" s="38"/>
      <c r="N104" s="38"/>
      <c r="O104" s="38"/>
    </row>
    <row r="105" spans="1:15" ht="19.5" customHeight="1">
      <c r="A105" s="115">
        <v>100</v>
      </c>
      <c r="B105" s="34" t="s">
        <v>493</v>
      </c>
      <c r="C105" s="80">
        <v>2</v>
      </c>
      <c r="D105" s="60" t="s">
        <v>493</v>
      </c>
      <c r="E105" s="60" t="s">
        <v>668</v>
      </c>
      <c r="F105" s="60"/>
      <c r="G105" s="60"/>
      <c r="H105" s="60"/>
      <c r="I105" s="37"/>
      <c r="J105" s="37"/>
      <c r="K105" s="37"/>
      <c r="M105" s="38"/>
      <c r="N105" s="38"/>
      <c r="O105" s="38"/>
    </row>
    <row r="106" spans="1:15" ht="19.5" customHeight="1">
      <c r="A106" s="115">
        <v>101</v>
      </c>
      <c r="B106" s="34" t="s">
        <v>495</v>
      </c>
      <c r="C106" s="80">
        <v>2</v>
      </c>
      <c r="D106" s="60" t="s">
        <v>495</v>
      </c>
      <c r="E106" s="60" t="s">
        <v>632</v>
      </c>
      <c r="F106" s="60"/>
      <c r="G106" s="60"/>
      <c r="H106" s="60"/>
      <c r="I106" s="37"/>
      <c r="J106" s="37"/>
      <c r="K106" s="37"/>
      <c r="M106" s="38"/>
      <c r="N106" s="38"/>
      <c r="O106" s="38"/>
    </row>
    <row r="107" spans="1:15" ht="19.5" customHeight="1">
      <c r="A107" s="115">
        <v>102</v>
      </c>
      <c r="B107" s="34" t="s">
        <v>500</v>
      </c>
      <c r="C107" s="80">
        <v>2</v>
      </c>
      <c r="D107" s="60" t="s">
        <v>500</v>
      </c>
      <c r="E107" s="60" t="s">
        <v>651</v>
      </c>
      <c r="F107" s="60"/>
      <c r="G107" s="60"/>
      <c r="H107" s="60"/>
      <c r="I107" s="37"/>
      <c r="J107" s="37"/>
      <c r="K107" s="37"/>
      <c r="M107" s="38"/>
      <c r="N107" s="38"/>
      <c r="O107" s="38"/>
    </row>
    <row r="108" spans="1:15" ht="19.5" customHeight="1">
      <c r="A108" s="115">
        <v>103</v>
      </c>
      <c r="B108" s="34" t="s">
        <v>513</v>
      </c>
      <c r="C108" s="80">
        <v>2</v>
      </c>
      <c r="D108" s="60" t="s">
        <v>513</v>
      </c>
      <c r="E108" s="60" t="s">
        <v>664</v>
      </c>
      <c r="F108" s="60"/>
      <c r="G108" s="60"/>
      <c r="H108" s="60"/>
      <c r="I108" s="37"/>
      <c r="J108" s="37"/>
      <c r="K108" s="37"/>
      <c r="M108" s="38"/>
      <c r="N108" s="38"/>
      <c r="O108" s="38"/>
    </row>
    <row r="109" spans="1:15" ht="19.5" customHeight="1">
      <c r="A109" s="115">
        <v>104</v>
      </c>
      <c r="B109" s="34" t="s">
        <v>514</v>
      </c>
      <c r="C109" s="80">
        <v>2</v>
      </c>
      <c r="D109" s="60" t="s">
        <v>514</v>
      </c>
      <c r="E109" s="60" t="s">
        <v>645</v>
      </c>
      <c r="F109" s="60"/>
      <c r="G109" s="60"/>
      <c r="H109" s="60"/>
      <c r="I109" s="37"/>
      <c r="J109" s="37"/>
      <c r="K109" s="37"/>
      <c r="M109" s="38"/>
      <c r="N109" s="38"/>
      <c r="O109" s="38"/>
    </row>
    <row r="110" spans="1:15" ht="19.5" customHeight="1">
      <c r="A110" s="115">
        <v>105</v>
      </c>
      <c r="B110" s="34" t="s">
        <v>521</v>
      </c>
      <c r="C110" s="80">
        <v>2</v>
      </c>
      <c r="D110" s="60" t="s">
        <v>521</v>
      </c>
      <c r="E110" s="60" t="s">
        <v>653</v>
      </c>
      <c r="F110" s="60"/>
      <c r="G110" s="60"/>
      <c r="H110" s="60"/>
      <c r="I110" s="37"/>
      <c r="J110" s="37"/>
      <c r="K110" s="37"/>
      <c r="M110" s="38"/>
      <c r="N110" s="38"/>
      <c r="O110" s="38"/>
    </row>
    <row r="111" spans="1:15" s="133" customFormat="1" ht="19.5" customHeight="1">
      <c r="A111" s="137">
        <v>106</v>
      </c>
      <c r="B111" s="126" t="s">
        <v>523</v>
      </c>
      <c r="C111" s="127"/>
      <c r="D111" s="135" t="s">
        <v>523</v>
      </c>
      <c r="E111" s="135" t="s">
        <v>678</v>
      </c>
      <c r="F111" s="129" t="s">
        <v>734</v>
      </c>
      <c r="G111" s="129"/>
      <c r="H111" s="129"/>
      <c r="I111" s="132"/>
      <c r="J111" s="132"/>
      <c r="K111" s="132"/>
      <c r="M111" s="134"/>
      <c r="N111" s="134"/>
      <c r="O111" s="134"/>
    </row>
    <row r="112" spans="1:15" ht="19.5" customHeight="1">
      <c r="A112" s="115">
        <v>107</v>
      </c>
      <c r="B112" s="34" t="s">
        <v>525</v>
      </c>
      <c r="C112" s="80">
        <v>2</v>
      </c>
      <c r="D112" s="60" t="s">
        <v>525</v>
      </c>
      <c r="E112" s="60" t="s">
        <v>647</v>
      </c>
      <c r="F112" s="60"/>
      <c r="G112" s="60"/>
      <c r="H112" s="60"/>
      <c r="I112" s="37"/>
      <c r="J112" s="37"/>
      <c r="K112" s="37"/>
      <c r="M112" s="38"/>
      <c r="N112" s="38"/>
      <c r="O112" s="38"/>
    </row>
    <row r="113" spans="1:15" ht="19.5" customHeight="1">
      <c r="A113" s="115">
        <v>108</v>
      </c>
      <c r="B113" s="34" t="s">
        <v>528</v>
      </c>
      <c r="C113" s="80">
        <v>2</v>
      </c>
      <c r="D113" s="60" t="s">
        <v>528</v>
      </c>
      <c r="E113" s="60" t="s">
        <v>657</v>
      </c>
      <c r="F113" s="60"/>
      <c r="G113" s="60"/>
      <c r="H113" s="60"/>
      <c r="I113" s="37"/>
      <c r="J113" s="37"/>
      <c r="K113" s="37"/>
      <c r="M113" s="38"/>
      <c r="N113" s="38"/>
      <c r="O113" s="38"/>
    </row>
    <row r="114" spans="1:15" ht="19.5" customHeight="1">
      <c r="A114" s="115">
        <v>109</v>
      </c>
      <c r="B114" s="34" t="s">
        <v>531</v>
      </c>
      <c r="C114" s="80">
        <v>2</v>
      </c>
      <c r="D114" s="60" t="s">
        <v>531</v>
      </c>
      <c r="E114" s="60" t="s">
        <v>742</v>
      </c>
      <c r="F114" s="129" t="s">
        <v>747</v>
      </c>
      <c r="G114" s="129"/>
      <c r="H114" s="60"/>
      <c r="I114" s="37"/>
      <c r="J114" s="37"/>
      <c r="K114" s="37"/>
      <c r="M114" s="38"/>
      <c r="N114" s="38"/>
      <c r="O114" s="38"/>
    </row>
    <row r="115" spans="1:15" ht="19.5" customHeight="1">
      <c r="A115" s="115">
        <v>110</v>
      </c>
      <c r="B115" s="34" t="s">
        <v>535</v>
      </c>
      <c r="C115" s="80">
        <v>2</v>
      </c>
      <c r="D115" s="60" t="s">
        <v>535</v>
      </c>
      <c r="E115" s="60" t="s">
        <v>652</v>
      </c>
      <c r="F115" s="60"/>
      <c r="G115" s="60"/>
      <c r="H115" s="60"/>
      <c r="I115" s="37"/>
      <c r="J115" s="37"/>
      <c r="K115" s="37"/>
      <c r="M115" s="38"/>
      <c r="N115" s="38"/>
      <c r="O115" s="38"/>
    </row>
    <row r="116" spans="1:15" ht="19.5" customHeight="1">
      <c r="A116" s="115">
        <v>111</v>
      </c>
      <c r="B116" s="34" t="s">
        <v>538</v>
      </c>
      <c r="C116" s="80">
        <v>2</v>
      </c>
      <c r="D116" s="60" t="s">
        <v>538</v>
      </c>
      <c r="E116" s="60" t="s">
        <v>637</v>
      </c>
      <c r="F116" s="60"/>
      <c r="G116" s="60"/>
      <c r="H116" s="60"/>
      <c r="I116" s="37"/>
      <c r="J116" s="37"/>
      <c r="K116" s="37"/>
      <c r="M116" s="38"/>
      <c r="N116" s="38"/>
      <c r="O116" s="38"/>
    </row>
    <row r="117" spans="1:15" ht="19.5" customHeight="1">
      <c r="A117" s="115">
        <v>112</v>
      </c>
      <c r="B117" s="34" t="s">
        <v>540</v>
      </c>
      <c r="C117" s="80">
        <v>2</v>
      </c>
      <c r="D117" s="60" t="s">
        <v>540</v>
      </c>
      <c r="E117" s="60" t="s">
        <v>635</v>
      </c>
      <c r="F117" s="60"/>
      <c r="G117" s="60"/>
      <c r="H117" s="60"/>
      <c r="I117" s="37"/>
      <c r="J117" s="37"/>
      <c r="K117" s="37"/>
      <c r="M117" s="38"/>
      <c r="N117" s="38"/>
      <c r="O117" s="38"/>
    </row>
    <row r="118" spans="1:15" s="133" customFormat="1" ht="19.5" customHeight="1">
      <c r="A118" s="137">
        <v>113</v>
      </c>
      <c r="B118" s="126" t="s">
        <v>548</v>
      </c>
      <c r="C118" s="127"/>
      <c r="D118" s="135" t="s">
        <v>548</v>
      </c>
      <c r="E118" s="135" t="s">
        <v>673</v>
      </c>
      <c r="F118" s="129" t="s">
        <v>734</v>
      </c>
      <c r="G118" s="129"/>
      <c r="H118" s="129"/>
      <c r="I118" s="132"/>
      <c r="J118" s="132"/>
      <c r="K118" s="132"/>
      <c r="M118" s="134"/>
      <c r="N118" s="134"/>
      <c r="O118" s="134"/>
    </row>
    <row r="119" spans="1:15" ht="19.5" customHeight="1">
      <c r="A119" s="115">
        <v>114</v>
      </c>
      <c r="B119" s="34" t="s">
        <v>549</v>
      </c>
      <c r="C119" s="80">
        <v>2</v>
      </c>
      <c r="D119" s="60" t="s">
        <v>549</v>
      </c>
      <c r="E119" s="60" t="s">
        <v>654</v>
      </c>
      <c r="F119" s="60"/>
      <c r="G119" s="60"/>
      <c r="H119" s="60"/>
      <c r="I119" s="37"/>
      <c r="J119" s="37"/>
      <c r="K119" s="37"/>
      <c r="M119" s="38"/>
      <c r="N119" s="38"/>
      <c r="O119" s="38"/>
    </row>
    <row r="120" spans="1:15" ht="19.5" customHeight="1">
      <c r="A120" s="115">
        <v>115</v>
      </c>
      <c r="B120" s="34" t="s">
        <v>550</v>
      </c>
      <c r="C120" s="80">
        <v>2</v>
      </c>
      <c r="D120" s="60" t="s">
        <v>550</v>
      </c>
      <c r="E120" s="60" t="s">
        <v>669</v>
      </c>
      <c r="F120" s="60"/>
      <c r="G120" s="60"/>
      <c r="H120" s="60"/>
      <c r="I120" s="37"/>
      <c r="J120" s="37"/>
      <c r="K120" s="37"/>
      <c r="M120" s="38"/>
      <c r="N120" s="38"/>
      <c r="O120" s="38"/>
    </row>
    <row r="121" spans="1:15" ht="19.5" customHeight="1">
      <c r="A121" s="115">
        <v>116</v>
      </c>
      <c r="B121" s="34" t="s">
        <v>551</v>
      </c>
      <c r="C121" s="80">
        <v>2</v>
      </c>
      <c r="D121" s="60" t="s">
        <v>551</v>
      </c>
      <c r="E121" s="60" t="s">
        <v>666</v>
      </c>
      <c r="F121" s="60"/>
      <c r="G121" s="60"/>
      <c r="H121" s="60"/>
      <c r="I121" s="37"/>
      <c r="J121" s="37"/>
      <c r="K121" s="37"/>
      <c r="M121" s="38"/>
      <c r="N121" s="38"/>
      <c r="O121" s="38"/>
    </row>
    <row r="122" spans="1:15" ht="19.5" customHeight="1">
      <c r="A122" s="115">
        <v>117</v>
      </c>
      <c r="B122" s="34" t="s">
        <v>552</v>
      </c>
      <c r="C122" s="80">
        <v>2</v>
      </c>
      <c r="D122" s="60" t="s">
        <v>552</v>
      </c>
      <c r="E122" s="60" t="s">
        <v>649</v>
      </c>
      <c r="F122" s="60"/>
      <c r="G122" s="60"/>
      <c r="H122" s="60"/>
      <c r="I122" s="37"/>
      <c r="J122" s="37"/>
      <c r="K122" s="37"/>
      <c r="M122" s="38"/>
      <c r="N122" s="38"/>
      <c r="O122" s="38"/>
    </row>
    <row r="123" spans="1:15" ht="19.5" customHeight="1">
      <c r="A123" s="115">
        <v>118</v>
      </c>
      <c r="B123" s="34" t="s">
        <v>555</v>
      </c>
      <c r="C123" s="80">
        <v>2</v>
      </c>
      <c r="D123" s="60" t="s">
        <v>555</v>
      </c>
      <c r="E123" s="60" t="s">
        <v>630</v>
      </c>
      <c r="F123" s="60"/>
      <c r="G123" s="60"/>
      <c r="H123" s="60"/>
      <c r="I123" s="37" t="s">
        <v>623</v>
      </c>
      <c r="J123" s="37"/>
      <c r="K123" s="37"/>
      <c r="M123" s="38"/>
      <c r="N123" s="38"/>
      <c r="O123" s="38"/>
    </row>
    <row r="124" spans="1:15" ht="19.5" customHeight="1">
      <c r="A124" s="115">
        <v>119</v>
      </c>
      <c r="B124" s="34" t="s">
        <v>557</v>
      </c>
      <c r="C124" s="80">
        <v>2</v>
      </c>
      <c r="D124" s="60" t="s">
        <v>557</v>
      </c>
      <c r="E124" s="60" t="s">
        <v>667</v>
      </c>
      <c r="F124" s="60"/>
      <c r="G124" s="60"/>
      <c r="H124" s="60"/>
      <c r="I124" s="37"/>
      <c r="J124" s="37"/>
      <c r="K124" s="37"/>
      <c r="M124" s="38"/>
      <c r="N124" s="38"/>
      <c r="O124" s="38"/>
    </row>
    <row r="125" spans="1:15" ht="19.5" customHeight="1">
      <c r="A125" s="115">
        <v>120</v>
      </c>
      <c r="B125" s="34" t="s">
        <v>558</v>
      </c>
      <c r="C125" s="80">
        <v>2</v>
      </c>
      <c r="D125" s="60" t="s">
        <v>558</v>
      </c>
      <c r="E125" s="60" t="s">
        <v>675</v>
      </c>
      <c r="F125" s="60"/>
      <c r="G125" s="60"/>
      <c r="H125" s="60"/>
      <c r="I125" s="37"/>
      <c r="J125" s="37"/>
      <c r="K125" s="37"/>
      <c r="M125" s="38"/>
      <c r="N125" s="38"/>
      <c r="O125" s="38"/>
    </row>
    <row r="126" spans="1:15" ht="19.5" customHeight="1">
      <c r="A126" s="115">
        <v>121</v>
      </c>
      <c r="B126" s="34" t="s">
        <v>561</v>
      </c>
      <c r="C126" s="80">
        <v>2</v>
      </c>
      <c r="D126" s="60" t="s">
        <v>561</v>
      </c>
      <c r="E126" s="60" t="s">
        <v>676</v>
      </c>
      <c r="F126" s="60"/>
      <c r="G126" s="60"/>
      <c r="H126" s="60"/>
      <c r="I126" s="37"/>
      <c r="J126" s="37"/>
      <c r="K126" s="37"/>
      <c r="M126" s="38"/>
      <c r="N126" s="38"/>
      <c r="O126" s="38"/>
    </row>
    <row r="127" spans="1:15" ht="19.5" customHeight="1">
      <c r="A127" s="115">
        <v>122</v>
      </c>
      <c r="B127" s="34" t="s">
        <v>562</v>
      </c>
      <c r="C127" s="80">
        <v>2</v>
      </c>
      <c r="D127" s="60" t="s">
        <v>562</v>
      </c>
      <c r="E127" s="60" t="s">
        <v>672</v>
      </c>
      <c r="F127" s="60"/>
      <c r="G127" s="60"/>
      <c r="H127" s="60"/>
      <c r="I127" s="37"/>
      <c r="J127" s="37"/>
      <c r="K127" s="37"/>
      <c r="M127" s="38"/>
      <c r="N127" s="38"/>
      <c r="O127" s="38"/>
    </row>
    <row r="128" spans="1:15" ht="19.5" customHeight="1">
      <c r="A128" s="115">
        <v>123</v>
      </c>
      <c r="B128" s="34" t="s">
        <v>565</v>
      </c>
      <c r="C128" s="80">
        <v>2</v>
      </c>
      <c r="D128" s="60" t="s">
        <v>565</v>
      </c>
      <c r="E128" s="60" t="s">
        <v>677</v>
      </c>
      <c r="F128" s="60"/>
      <c r="G128" s="60"/>
      <c r="H128" s="60"/>
      <c r="I128" s="37"/>
      <c r="J128" s="37"/>
      <c r="K128" s="37"/>
      <c r="M128" s="38"/>
      <c r="N128" s="38"/>
      <c r="O128" s="38"/>
    </row>
    <row r="129" spans="1:15" ht="19.5" customHeight="1">
      <c r="A129" s="115">
        <v>124</v>
      </c>
      <c r="B129" s="34" t="s">
        <v>566</v>
      </c>
      <c r="C129" s="80">
        <v>2</v>
      </c>
      <c r="D129" s="60" t="s">
        <v>566</v>
      </c>
      <c r="E129" s="60" t="s">
        <v>663</v>
      </c>
      <c r="F129" s="60"/>
      <c r="G129" s="60"/>
      <c r="H129" s="60"/>
      <c r="I129" s="37"/>
      <c r="J129" s="37"/>
      <c r="K129" s="37"/>
      <c r="M129" s="38"/>
      <c r="N129" s="38"/>
      <c r="O129" s="38"/>
    </row>
    <row r="130" spans="1:15" ht="19.5" customHeight="1">
      <c r="A130" s="115">
        <v>125</v>
      </c>
      <c r="B130" s="34" t="s">
        <v>569</v>
      </c>
      <c r="C130" s="80">
        <v>2</v>
      </c>
      <c r="D130" s="60" t="s">
        <v>569</v>
      </c>
      <c r="E130" s="60" t="s">
        <v>634</v>
      </c>
      <c r="F130" s="60"/>
      <c r="G130" s="60"/>
      <c r="H130" s="60"/>
      <c r="I130" s="37"/>
      <c r="J130" s="37"/>
      <c r="K130" s="37"/>
      <c r="M130" s="38"/>
      <c r="N130" s="38"/>
      <c r="O130" s="38"/>
    </row>
    <row r="131" spans="1:15" ht="19.5" customHeight="1">
      <c r="A131" s="115">
        <v>126</v>
      </c>
      <c r="B131" s="34" t="s">
        <v>570</v>
      </c>
      <c r="C131" s="80">
        <v>2</v>
      </c>
      <c r="D131" s="60" t="s">
        <v>570</v>
      </c>
      <c r="E131" s="60" t="s">
        <v>633</v>
      </c>
      <c r="F131" s="60"/>
      <c r="G131" s="60"/>
      <c r="H131" s="60"/>
      <c r="I131" s="37"/>
      <c r="J131" s="37"/>
      <c r="K131" s="37"/>
      <c r="M131" s="38"/>
      <c r="N131" s="38"/>
      <c r="O131" s="38"/>
    </row>
    <row r="132" spans="1:15" ht="19.5" customHeight="1">
      <c r="A132" s="115">
        <v>127</v>
      </c>
      <c r="B132" s="34" t="s">
        <v>571</v>
      </c>
      <c r="C132" s="80">
        <v>2</v>
      </c>
      <c r="D132" s="60" t="s">
        <v>571</v>
      </c>
      <c r="E132" s="60" t="s">
        <v>656</v>
      </c>
      <c r="F132" s="60"/>
      <c r="G132" s="60"/>
      <c r="H132" s="60"/>
      <c r="I132" s="37"/>
      <c r="J132" s="37"/>
      <c r="K132" s="37"/>
      <c r="M132" s="38"/>
      <c r="N132" s="38"/>
      <c r="O132" s="38"/>
    </row>
    <row r="133" spans="1:15" s="133" customFormat="1" ht="19.5" customHeight="1">
      <c r="A133" s="137">
        <v>128</v>
      </c>
      <c r="B133" s="126" t="s">
        <v>573</v>
      </c>
      <c r="C133" s="127"/>
      <c r="D133" s="135" t="s">
        <v>573</v>
      </c>
      <c r="E133" s="135" t="s">
        <v>670</v>
      </c>
      <c r="F133" s="129" t="s">
        <v>734</v>
      </c>
      <c r="G133" s="129"/>
      <c r="H133" s="129"/>
      <c r="I133" s="132"/>
      <c r="J133" s="132"/>
      <c r="K133" s="132"/>
      <c r="M133" s="134"/>
      <c r="N133" s="134"/>
      <c r="O133" s="134"/>
    </row>
    <row r="134" spans="1:15" s="133" customFormat="1" ht="19.5" customHeight="1">
      <c r="A134" s="137">
        <v>129</v>
      </c>
      <c r="B134" s="126" t="s">
        <v>578</v>
      </c>
      <c r="C134" s="127"/>
      <c r="D134" s="135" t="s">
        <v>578</v>
      </c>
      <c r="E134" s="135" t="s">
        <v>643</v>
      </c>
      <c r="F134" s="129" t="s">
        <v>734</v>
      </c>
      <c r="G134" s="129"/>
      <c r="H134" s="129"/>
      <c r="I134" s="132"/>
      <c r="J134" s="132"/>
      <c r="K134" s="132"/>
      <c r="M134" s="134"/>
      <c r="N134" s="134"/>
      <c r="O134" s="134"/>
    </row>
    <row r="135" spans="1:15" ht="19.5" customHeight="1">
      <c r="A135" s="115">
        <v>130</v>
      </c>
      <c r="B135" s="34" t="s">
        <v>579</v>
      </c>
      <c r="C135" s="80">
        <v>2</v>
      </c>
      <c r="D135" s="60" t="s">
        <v>579</v>
      </c>
      <c r="E135" s="60" t="s">
        <v>636</v>
      </c>
      <c r="F135" s="60"/>
      <c r="G135" s="60"/>
      <c r="H135" s="60"/>
      <c r="I135" s="37" t="s">
        <v>624</v>
      </c>
      <c r="J135" s="37"/>
      <c r="K135" s="37"/>
      <c r="M135" s="38"/>
      <c r="N135" s="38"/>
      <c r="O135" s="38"/>
    </row>
    <row r="136" spans="1:15" ht="19.5" customHeight="1">
      <c r="A136" s="115">
        <v>131</v>
      </c>
      <c r="B136" s="34" t="s">
        <v>580</v>
      </c>
      <c r="C136" s="80">
        <v>2</v>
      </c>
      <c r="D136" s="60" t="s">
        <v>580</v>
      </c>
      <c r="E136" s="60" t="s">
        <v>646</v>
      </c>
      <c r="F136" s="60"/>
      <c r="G136" s="60"/>
      <c r="H136" s="60"/>
      <c r="I136" s="37"/>
      <c r="J136" s="37"/>
      <c r="K136" s="37"/>
      <c r="M136" s="38"/>
      <c r="N136" s="38"/>
      <c r="O136" s="38"/>
    </row>
    <row r="137" spans="1:15" ht="19.5" customHeight="1">
      <c r="A137" s="115">
        <v>132</v>
      </c>
      <c r="B137" s="34" t="s">
        <v>581</v>
      </c>
      <c r="C137" s="80">
        <v>2</v>
      </c>
      <c r="D137" s="60" t="s">
        <v>581</v>
      </c>
      <c r="E137" s="60" t="s">
        <v>648</v>
      </c>
      <c r="F137" s="60"/>
      <c r="G137" s="60"/>
      <c r="H137" s="60"/>
      <c r="I137" s="37"/>
      <c r="J137" s="37"/>
      <c r="K137" s="37"/>
      <c r="M137" s="38"/>
      <c r="N137" s="38"/>
      <c r="O137" s="38"/>
    </row>
    <row r="138" spans="1:15" ht="19.5" customHeight="1">
      <c r="A138" s="115">
        <v>133</v>
      </c>
      <c r="B138" s="34" t="s">
        <v>582</v>
      </c>
      <c r="C138" s="80">
        <v>2</v>
      </c>
      <c r="D138" s="60" t="s">
        <v>582</v>
      </c>
      <c r="E138" s="60" t="s">
        <v>679</v>
      </c>
      <c r="F138" s="60"/>
      <c r="G138" s="60"/>
      <c r="H138" s="60"/>
      <c r="I138" s="37"/>
      <c r="J138" s="37"/>
      <c r="K138" s="37"/>
      <c r="M138" s="38"/>
      <c r="N138" s="38"/>
      <c r="O138" s="38"/>
    </row>
    <row r="139" spans="1:15" ht="19.5" customHeight="1">
      <c r="A139" s="115">
        <v>134</v>
      </c>
      <c r="B139" s="34" t="s">
        <v>583</v>
      </c>
      <c r="C139" s="80">
        <v>2</v>
      </c>
      <c r="D139" s="60" t="s">
        <v>583</v>
      </c>
      <c r="E139" s="60" t="s">
        <v>641</v>
      </c>
      <c r="F139" s="60"/>
      <c r="G139" s="60"/>
      <c r="H139" s="60"/>
      <c r="I139" s="37"/>
      <c r="J139" s="37"/>
      <c r="K139" s="37"/>
      <c r="M139" s="38"/>
      <c r="N139" s="38"/>
      <c r="O139" s="38"/>
    </row>
    <row r="140" spans="1:15" ht="19.5" customHeight="1">
      <c r="A140" s="115">
        <v>135</v>
      </c>
      <c r="B140" s="34" t="s">
        <v>589</v>
      </c>
      <c r="C140" s="80">
        <v>2</v>
      </c>
      <c r="D140" s="60" t="s">
        <v>589</v>
      </c>
      <c r="E140" s="60" t="s">
        <v>629</v>
      </c>
      <c r="F140" s="60"/>
      <c r="G140" s="60"/>
      <c r="H140" s="60"/>
      <c r="I140" s="37"/>
      <c r="J140" s="37"/>
      <c r="K140" s="37"/>
      <c r="M140" s="38"/>
      <c r="N140" s="38"/>
      <c r="O140" s="38"/>
    </row>
    <row r="141" spans="1:15" ht="19.5" customHeight="1">
      <c r="A141" s="115">
        <v>136</v>
      </c>
      <c r="B141" s="34" t="s">
        <v>593</v>
      </c>
      <c r="C141" s="80">
        <v>2</v>
      </c>
      <c r="D141" s="60" t="s">
        <v>593</v>
      </c>
      <c r="E141" s="60" t="s">
        <v>631</v>
      </c>
      <c r="F141" s="60"/>
      <c r="G141" s="60"/>
      <c r="H141" s="60"/>
      <c r="I141" s="37"/>
      <c r="J141" s="37"/>
      <c r="K141" s="37"/>
      <c r="M141" s="38"/>
      <c r="N141" s="38"/>
      <c r="O141" s="38"/>
    </row>
    <row r="142" spans="1:15" ht="19.5" customHeight="1">
      <c r="A142" s="115">
        <v>137</v>
      </c>
      <c r="B142" s="34" t="s">
        <v>449</v>
      </c>
      <c r="C142" s="80">
        <v>3</v>
      </c>
      <c r="D142" s="60" t="s">
        <v>449</v>
      </c>
      <c r="E142" s="60" t="s">
        <v>708</v>
      </c>
      <c r="F142" s="60" t="s">
        <v>709</v>
      </c>
      <c r="G142" s="60"/>
      <c r="H142" s="60"/>
      <c r="I142" s="37"/>
      <c r="J142" s="37"/>
      <c r="K142" s="37"/>
      <c r="M142" s="38"/>
      <c r="N142" s="38"/>
      <c r="O142" s="38"/>
    </row>
    <row r="143" spans="1:15" ht="19.5" customHeight="1">
      <c r="A143" s="115">
        <v>138</v>
      </c>
      <c r="B143" s="34" t="s">
        <v>461</v>
      </c>
      <c r="C143" s="80">
        <v>3</v>
      </c>
      <c r="D143" s="60" t="s">
        <v>461</v>
      </c>
      <c r="E143" s="60" t="s">
        <v>706</v>
      </c>
      <c r="F143" s="60" t="s">
        <v>707</v>
      </c>
      <c r="G143" s="60"/>
      <c r="H143" s="60"/>
      <c r="I143" s="37"/>
      <c r="J143" s="37"/>
      <c r="K143" s="37"/>
      <c r="M143" s="38"/>
      <c r="N143" s="38"/>
      <c r="O143" s="38"/>
    </row>
    <row r="144" spans="1:15" ht="19.5" customHeight="1">
      <c r="A144" s="115">
        <v>139</v>
      </c>
      <c r="B144" s="34" t="s">
        <v>467</v>
      </c>
      <c r="C144" s="80">
        <v>3</v>
      </c>
      <c r="D144" s="60" t="s">
        <v>467</v>
      </c>
      <c r="E144" s="60" t="s">
        <v>680</v>
      </c>
      <c r="F144" s="60" t="s">
        <v>681</v>
      </c>
      <c r="G144" s="60"/>
      <c r="H144" s="60"/>
      <c r="I144" s="37"/>
      <c r="J144" s="37"/>
      <c r="K144" s="37"/>
      <c r="M144" s="38"/>
      <c r="N144" s="38"/>
      <c r="O144" s="38"/>
    </row>
    <row r="145" spans="1:15" ht="19.5" customHeight="1">
      <c r="A145" s="115">
        <v>140</v>
      </c>
      <c r="B145" s="34" t="s">
        <v>468</v>
      </c>
      <c r="C145" s="80">
        <v>3</v>
      </c>
      <c r="D145" s="60" t="s">
        <v>468</v>
      </c>
      <c r="E145" s="60" t="s">
        <v>690</v>
      </c>
      <c r="F145" s="60" t="s">
        <v>691</v>
      </c>
      <c r="G145" s="60"/>
      <c r="H145" s="60"/>
      <c r="I145" s="37"/>
      <c r="J145" s="37"/>
      <c r="K145" s="37"/>
      <c r="M145" s="38"/>
      <c r="N145" s="38"/>
      <c r="O145" s="38"/>
    </row>
    <row r="146" spans="1:15" ht="19.5" customHeight="1">
      <c r="A146" s="115">
        <v>141</v>
      </c>
      <c r="B146" s="34" t="s">
        <v>470</v>
      </c>
      <c r="C146" s="80">
        <v>3</v>
      </c>
      <c r="D146" s="60" t="s">
        <v>470</v>
      </c>
      <c r="E146" s="60" t="s">
        <v>702</v>
      </c>
      <c r="F146" s="60" t="s">
        <v>703</v>
      </c>
      <c r="G146" s="60"/>
      <c r="H146" s="60"/>
      <c r="I146" s="37"/>
      <c r="J146" s="37"/>
      <c r="K146" s="37"/>
      <c r="M146" s="38"/>
      <c r="N146" s="38"/>
      <c r="O146" s="38"/>
    </row>
    <row r="147" spans="1:15" ht="19.5" customHeight="1">
      <c r="A147" s="115">
        <v>142</v>
      </c>
      <c r="B147" s="34" t="s">
        <v>477</v>
      </c>
      <c r="C147" s="80">
        <v>3</v>
      </c>
      <c r="D147" s="60" t="s">
        <v>477</v>
      </c>
      <c r="E147" s="60" t="s">
        <v>698</v>
      </c>
      <c r="F147" s="60" t="s">
        <v>699</v>
      </c>
      <c r="G147" s="60"/>
      <c r="H147" s="60"/>
      <c r="I147" s="37"/>
      <c r="J147" s="37"/>
      <c r="K147" s="37"/>
      <c r="M147" s="38"/>
      <c r="N147" s="38"/>
      <c r="O147" s="38"/>
    </row>
    <row r="148" spans="1:15" ht="19.5" customHeight="1">
      <c r="A148" s="115">
        <v>143</v>
      </c>
      <c r="B148" s="34" t="s">
        <v>478</v>
      </c>
      <c r="C148" s="80">
        <v>3</v>
      </c>
      <c r="D148" s="60" t="s">
        <v>478</v>
      </c>
      <c r="E148" s="60" t="s">
        <v>694</v>
      </c>
      <c r="F148" s="60" t="s">
        <v>695</v>
      </c>
      <c r="G148" s="60"/>
      <c r="H148" s="60"/>
      <c r="I148" s="37"/>
      <c r="J148" s="37"/>
      <c r="K148" s="37"/>
      <c r="M148" s="38"/>
      <c r="N148" s="38"/>
      <c r="O148" s="38"/>
    </row>
    <row r="149" spans="1:15" ht="19.5" customHeight="1">
      <c r="A149" s="115">
        <v>144</v>
      </c>
      <c r="B149" s="34" t="s">
        <v>481</v>
      </c>
      <c r="C149" s="80">
        <v>3</v>
      </c>
      <c r="D149" s="60" t="s">
        <v>481</v>
      </c>
      <c r="E149" s="60" t="s">
        <v>692</v>
      </c>
      <c r="F149" s="60" t="s">
        <v>693</v>
      </c>
      <c r="G149" s="60"/>
      <c r="H149" s="60"/>
      <c r="I149" s="37"/>
      <c r="J149" s="37"/>
      <c r="K149" s="37"/>
      <c r="M149" s="38"/>
      <c r="N149" s="38"/>
      <c r="O149" s="38"/>
    </row>
    <row r="150" spans="1:15" ht="19.5" customHeight="1">
      <c r="A150" s="115">
        <v>145</v>
      </c>
      <c r="B150" s="34" t="s">
        <v>491</v>
      </c>
      <c r="C150" s="80">
        <v>3</v>
      </c>
      <c r="D150" s="60" t="s">
        <v>491</v>
      </c>
      <c r="E150" s="60" t="s">
        <v>700</v>
      </c>
      <c r="F150" s="60" t="s">
        <v>701</v>
      </c>
      <c r="G150" s="60"/>
      <c r="H150" s="60"/>
      <c r="I150" s="37"/>
      <c r="J150" s="37"/>
      <c r="K150" s="37"/>
      <c r="M150" s="38"/>
      <c r="N150" s="38"/>
      <c r="O150" s="38"/>
    </row>
    <row r="151" spans="1:15" ht="19.5" customHeight="1">
      <c r="A151" s="115">
        <v>146</v>
      </c>
      <c r="B151" s="34" t="s">
        <v>515</v>
      </c>
      <c r="C151" s="80">
        <v>3</v>
      </c>
      <c r="D151" s="60" t="s">
        <v>515</v>
      </c>
      <c r="E151" s="60" t="s">
        <v>688</v>
      </c>
      <c r="F151" s="60" t="s">
        <v>689</v>
      </c>
      <c r="G151" s="60"/>
      <c r="H151" s="60"/>
      <c r="I151" s="37"/>
      <c r="J151" s="37"/>
      <c r="K151" s="37"/>
      <c r="M151" s="38"/>
      <c r="N151" s="38"/>
      <c r="O151" s="38"/>
    </row>
    <row r="152" spans="1:15" ht="19.5" customHeight="1">
      <c r="A152" s="115">
        <v>147</v>
      </c>
      <c r="B152" s="34" t="s">
        <v>516</v>
      </c>
      <c r="C152" s="80">
        <v>3</v>
      </c>
      <c r="D152" s="60" t="s">
        <v>516</v>
      </c>
      <c r="E152" s="60" t="s">
        <v>697</v>
      </c>
      <c r="F152" s="60" t="s">
        <v>696</v>
      </c>
      <c r="G152" s="60"/>
      <c r="H152" s="60"/>
      <c r="I152" s="37"/>
      <c r="J152" s="37"/>
      <c r="K152" s="37"/>
      <c r="M152" s="38"/>
      <c r="N152" s="38"/>
      <c r="O152" s="38"/>
    </row>
    <row r="153" spans="1:15" ht="19.5" customHeight="1">
      <c r="A153" s="115">
        <v>148</v>
      </c>
      <c r="B153" s="34" t="s">
        <v>526</v>
      </c>
      <c r="C153" s="80">
        <v>3</v>
      </c>
      <c r="D153" s="60" t="s">
        <v>526</v>
      </c>
      <c r="E153" s="60" t="s">
        <v>682</v>
      </c>
      <c r="F153" s="60" t="s">
        <v>683</v>
      </c>
      <c r="G153" s="60"/>
      <c r="H153" s="60"/>
      <c r="I153" s="37"/>
      <c r="J153" s="37"/>
      <c r="K153" s="37"/>
      <c r="M153" s="38"/>
      <c r="N153" s="38"/>
      <c r="O153" s="38"/>
    </row>
    <row r="154" spans="1:15" ht="19.5" customHeight="1">
      <c r="A154" s="115">
        <v>149</v>
      </c>
      <c r="B154" s="34" t="s">
        <v>532</v>
      </c>
      <c r="C154" s="80">
        <v>3</v>
      </c>
      <c r="D154" s="60" t="s">
        <v>532</v>
      </c>
      <c r="E154" s="60" t="s">
        <v>686</v>
      </c>
      <c r="F154" s="60" t="s">
        <v>687</v>
      </c>
      <c r="G154" s="60"/>
      <c r="H154" s="60"/>
      <c r="I154" s="37" t="s">
        <v>625</v>
      </c>
      <c r="J154" s="37"/>
      <c r="K154" s="37"/>
      <c r="M154" s="38"/>
      <c r="N154" s="38"/>
      <c r="O154" s="38"/>
    </row>
    <row r="155" spans="1:15" ht="19.5" customHeight="1">
      <c r="A155" s="115">
        <v>150</v>
      </c>
      <c r="B155" s="34" t="s">
        <v>536</v>
      </c>
      <c r="C155" s="80">
        <v>3</v>
      </c>
      <c r="D155" s="60" t="s">
        <v>536</v>
      </c>
      <c r="E155" s="60" t="s">
        <v>684</v>
      </c>
      <c r="F155" s="60" t="s">
        <v>685</v>
      </c>
      <c r="G155" s="60"/>
      <c r="H155" s="60"/>
      <c r="I155" s="37"/>
      <c r="J155" s="37"/>
      <c r="K155" s="37"/>
      <c r="M155" s="38"/>
      <c r="N155" s="38"/>
      <c r="O155" s="38"/>
    </row>
    <row r="156" spans="1:15" ht="19.5" customHeight="1">
      <c r="A156" s="115">
        <v>151</v>
      </c>
      <c r="B156" s="34" t="s">
        <v>553</v>
      </c>
      <c r="C156" s="80">
        <v>3</v>
      </c>
      <c r="D156" s="60" t="s">
        <v>553</v>
      </c>
      <c r="E156" s="60" t="s">
        <v>712</v>
      </c>
      <c r="F156" s="60" t="s">
        <v>713</v>
      </c>
      <c r="G156" s="60"/>
      <c r="H156" s="60"/>
      <c r="I156" s="37"/>
      <c r="J156" s="37"/>
      <c r="K156" s="37"/>
      <c r="M156" s="38"/>
      <c r="N156" s="38"/>
      <c r="O156" s="38"/>
    </row>
    <row r="157" spans="1:15" ht="19.5" customHeight="1">
      <c r="A157" s="115">
        <v>152</v>
      </c>
      <c r="B157" s="34" t="s">
        <v>559</v>
      </c>
      <c r="C157" s="80">
        <v>3</v>
      </c>
      <c r="D157" s="60" t="s">
        <v>559</v>
      </c>
      <c r="E157" s="60" t="s">
        <v>718</v>
      </c>
      <c r="F157" s="60" t="s">
        <v>719</v>
      </c>
      <c r="G157" s="60"/>
      <c r="H157" s="60"/>
      <c r="I157" s="37"/>
      <c r="J157" s="37"/>
      <c r="K157" s="37"/>
      <c r="M157" s="38"/>
      <c r="N157" s="38"/>
      <c r="O157" s="38"/>
    </row>
    <row r="158" spans="1:15" ht="19.5" customHeight="1">
      <c r="A158" s="115">
        <v>153</v>
      </c>
      <c r="B158" s="34" t="s">
        <v>567</v>
      </c>
      <c r="C158" s="80">
        <v>3</v>
      </c>
      <c r="D158" s="60" t="s">
        <v>567</v>
      </c>
      <c r="E158" s="60" t="s">
        <v>716</v>
      </c>
      <c r="F158" s="60" t="s">
        <v>717</v>
      </c>
      <c r="G158" s="60"/>
      <c r="H158" s="60"/>
      <c r="I158" s="37"/>
      <c r="J158" s="37"/>
      <c r="K158" s="37"/>
      <c r="M158" s="38"/>
      <c r="N158" s="38"/>
      <c r="O158" s="38"/>
    </row>
    <row r="159" spans="1:15" ht="19.5" customHeight="1">
      <c r="A159" s="115">
        <v>154</v>
      </c>
      <c r="B159" s="34" t="s">
        <v>575</v>
      </c>
      <c r="C159" s="80">
        <v>3</v>
      </c>
      <c r="D159" s="60" t="s">
        <v>575</v>
      </c>
      <c r="E159" s="60" t="s">
        <v>704</v>
      </c>
      <c r="F159" s="60" t="s">
        <v>705</v>
      </c>
      <c r="G159" s="60"/>
      <c r="H159" s="60"/>
      <c r="I159" s="37"/>
      <c r="J159" s="37"/>
      <c r="K159" s="37"/>
      <c r="M159" s="38"/>
      <c r="N159" s="38"/>
      <c r="O159" s="38"/>
    </row>
    <row r="160" spans="1:15" ht="19.5" customHeight="1">
      <c r="A160" s="115">
        <v>155</v>
      </c>
      <c r="B160" s="34" t="s">
        <v>584</v>
      </c>
      <c r="C160" s="80">
        <v>3</v>
      </c>
      <c r="D160" s="60" t="s">
        <v>584</v>
      </c>
      <c r="E160" s="60" t="s">
        <v>714</v>
      </c>
      <c r="F160" s="60" t="s">
        <v>715</v>
      </c>
      <c r="G160" s="60"/>
      <c r="H160" s="60"/>
      <c r="I160" s="37"/>
      <c r="J160" s="37"/>
      <c r="K160" s="37"/>
      <c r="M160" s="38"/>
      <c r="N160" s="38"/>
      <c r="O160" s="38"/>
    </row>
    <row r="161" spans="1:15" s="133" customFormat="1" ht="19.5" customHeight="1">
      <c r="A161" s="137">
        <v>156</v>
      </c>
      <c r="B161" s="126" t="s">
        <v>587</v>
      </c>
      <c r="C161" s="127"/>
      <c r="D161" s="135" t="s">
        <v>587</v>
      </c>
      <c r="E161" s="135" t="s">
        <v>710</v>
      </c>
      <c r="F161" s="135" t="s">
        <v>711</v>
      </c>
      <c r="G161" s="129" t="s">
        <v>738</v>
      </c>
      <c r="H161" s="129"/>
      <c r="I161" s="132"/>
      <c r="J161" s="132"/>
      <c r="K161" s="132"/>
      <c r="M161" s="134"/>
      <c r="N161" s="134"/>
      <c r="O161" s="134"/>
    </row>
    <row r="162" spans="1:15" ht="19.5" customHeight="1">
      <c r="A162" s="115">
        <v>157</v>
      </c>
      <c r="B162" s="34" t="s">
        <v>554</v>
      </c>
      <c r="C162" s="80">
        <v>4</v>
      </c>
      <c r="D162" s="60" t="s">
        <v>554</v>
      </c>
      <c r="E162" s="60" t="s">
        <v>720</v>
      </c>
      <c r="F162" s="60" t="s">
        <v>721</v>
      </c>
      <c r="G162" s="60" t="s">
        <v>722</v>
      </c>
      <c r="H162" s="60"/>
      <c r="I162" s="37"/>
      <c r="J162" s="37"/>
      <c r="K162" s="37"/>
      <c r="M162" s="38"/>
      <c r="N162" s="38"/>
      <c r="O162" s="38"/>
    </row>
    <row r="163" spans="1:15" ht="19.5" customHeight="1">
      <c r="A163" s="115">
        <v>158</v>
      </c>
      <c r="B163" s="34" t="s">
        <v>585</v>
      </c>
      <c r="C163" s="80">
        <v>5</v>
      </c>
      <c r="D163" s="60" t="s">
        <v>585</v>
      </c>
      <c r="E163" s="60" t="s">
        <v>723</v>
      </c>
      <c r="F163" s="60" t="s">
        <v>724</v>
      </c>
      <c r="G163" s="60" t="s">
        <v>725</v>
      </c>
      <c r="H163" s="60" t="s">
        <v>726</v>
      </c>
      <c r="I163" s="37"/>
      <c r="J163" s="37"/>
      <c r="K163" s="37"/>
      <c r="M163" s="38"/>
      <c r="N163" s="38"/>
      <c r="O163" s="38"/>
    </row>
    <row r="164" spans="1:15" ht="19.5" customHeight="1">
      <c r="A164" s="115">
        <v>159</v>
      </c>
      <c r="B164" s="34" t="s">
        <v>595</v>
      </c>
      <c r="C164" s="80">
        <v>6</v>
      </c>
      <c r="D164" s="34" t="s">
        <v>595</v>
      </c>
      <c r="E164" s="60" t="s">
        <v>727</v>
      </c>
      <c r="F164" s="60" t="s">
        <v>728</v>
      </c>
      <c r="G164" s="60" t="s">
        <v>729</v>
      </c>
      <c r="H164" s="60" t="s">
        <v>730</v>
      </c>
      <c r="I164" s="37"/>
      <c r="J164" s="37"/>
      <c r="K164" s="37"/>
      <c r="M164" s="38"/>
      <c r="N164" s="38"/>
      <c r="O164" s="38"/>
    </row>
    <row r="165" spans="1:15" ht="19.5" customHeight="1">
      <c r="A165" s="117"/>
      <c r="B165" s="34"/>
      <c r="C165" s="79"/>
      <c r="D165" s="60" t="s">
        <v>731</v>
      </c>
      <c r="E165" s="80"/>
      <c r="F165" s="80"/>
      <c r="G165" s="80"/>
      <c r="H165" s="80"/>
      <c r="I165" s="37"/>
      <c r="J165" s="37"/>
      <c r="K165" s="37"/>
      <c r="M165" s="38"/>
      <c r="N165" s="38"/>
      <c r="O165" s="38"/>
    </row>
    <row r="166" spans="1:8" ht="19.5" customHeight="1">
      <c r="A166" s="117"/>
      <c r="B166" s="34"/>
      <c r="C166" s="79"/>
      <c r="D166" s="61">
        <v>6</v>
      </c>
      <c r="E166" s="34"/>
      <c r="F166" s="34"/>
      <c r="G166" s="34"/>
      <c r="H166" s="40"/>
    </row>
    <row r="167" spans="1:8" s="133" customFormat="1" ht="19.5" customHeight="1">
      <c r="A167" s="162">
        <v>160</v>
      </c>
      <c r="B167" s="130" t="s">
        <v>741</v>
      </c>
      <c r="C167" s="163">
        <v>1</v>
      </c>
      <c r="D167" s="130" t="s">
        <v>741</v>
      </c>
      <c r="E167" s="130"/>
      <c r="F167" s="130"/>
      <c r="G167" s="130"/>
      <c r="H167" s="131"/>
    </row>
    <row r="168" spans="1:8" s="133" customFormat="1" ht="19.5" customHeight="1">
      <c r="A168" s="162">
        <v>161</v>
      </c>
      <c r="B168" s="130" t="s">
        <v>756</v>
      </c>
      <c r="C168" s="163">
        <v>1</v>
      </c>
      <c r="D168" s="130" t="s">
        <v>756</v>
      </c>
      <c r="E168" s="130"/>
      <c r="F168" s="130"/>
      <c r="G168" s="130"/>
      <c r="H168" s="131"/>
    </row>
    <row r="169" spans="1:8" ht="19.5" customHeight="1">
      <c r="A169" s="117"/>
      <c r="B169" s="34"/>
      <c r="C169" s="79"/>
      <c r="D169" s="34"/>
      <c r="E169" s="34"/>
      <c r="F169" s="34"/>
      <c r="G169" s="34"/>
      <c r="H169" s="40"/>
    </row>
    <row r="170" spans="1:8" ht="19.5" customHeight="1">
      <c r="A170" s="117"/>
      <c r="B170" s="34"/>
      <c r="C170" s="79"/>
      <c r="D170" s="34"/>
      <c r="E170" s="34"/>
      <c r="F170" s="34"/>
      <c r="G170" s="34"/>
      <c r="H170" s="40"/>
    </row>
    <row r="171" spans="1:8" ht="19.5" customHeight="1">
      <c r="A171" s="117"/>
      <c r="B171" s="34"/>
      <c r="C171" s="79"/>
      <c r="D171" s="34"/>
      <c r="E171" s="34"/>
      <c r="F171" s="34"/>
      <c r="G171" s="34"/>
      <c r="H171" s="40"/>
    </row>
    <row r="172" spans="1:8" ht="19.5" customHeight="1" thickBot="1">
      <c r="A172" s="118"/>
      <c r="B172" s="120"/>
      <c r="C172" s="83"/>
      <c r="D172" s="84"/>
      <c r="E172" s="84"/>
      <c r="F172" s="84"/>
      <c r="G172" s="84"/>
      <c r="H172" s="66"/>
    </row>
    <row r="173" spans="1:8" ht="33" customHeight="1" thickBot="1">
      <c r="A173" s="119"/>
      <c r="B173" s="113" t="s">
        <v>50</v>
      </c>
      <c r="C173" s="87">
        <f>SUM(C6:C172)</f>
        <v>248</v>
      </c>
      <c r="D173" s="88"/>
      <c r="E173" s="88"/>
      <c r="F173" s="88"/>
      <c r="G173" s="88"/>
      <c r="H173" s="88"/>
    </row>
    <row r="174" spans="1:3" ht="19.5" customHeight="1" thickTop="1">
      <c r="A174" s="89"/>
      <c r="C174" s="91"/>
    </row>
    <row r="179" ht="19.5" customHeight="1">
      <c r="I179" s="26" t="s">
        <v>49</v>
      </c>
    </row>
    <row r="191" ht="19.5" customHeight="1">
      <c r="I191" s="26" t="s">
        <v>49</v>
      </c>
    </row>
  </sheetData>
  <sheetProtection/>
  <printOptions gridLines="1"/>
  <pageMargins left="0.15748031496062992" right="0.11811023622047245" top="0.45" bottom="0.2755905511811024" header="0.48" footer="0.275590551181102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5.28125" style="26" customWidth="1"/>
    <col min="2" max="2" width="22.7109375" style="26" customWidth="1"/>
    <col min="3" max="3" width="4.57421875" style="92" bestFit="1" customWidth="1"/>
    <col min="4" max="8" width="18.00390625" style="26" customWidth="1"/>
    <col min="9" max="9" width="15.421875" style="26" customWidth="1"/>
    <col min="10" max="16384" width="9.00390625" style="26" customWidth="1"/>
  </cols>
  <sheetData>
    <row r="1" spans="1:8" s="39" customFormat="1" ht="19.5" customHeight="1">
      <c r="A1" s="3" t="s">
        <v>25</v>
      </c>
      <c r="B1" s="32"/>
      <c r="C1" s="32"/>
      <c r="H1" s="63"/>
    </row>
    <row r="2" spans="1:8" s="39" customFormat="1" ht="19.5" customHeight="1">
      <c r="A2" s="1" t="s">
        <v>56</v>
      </c>
      <c r="B2" s="32"/>
      <c r="D2" s="32" t="s">
        <v>51</v>
      </c>
      <c r="H2" s="63"/>
    </row>
    <row r="3" spans="1:3" s="39" customFormat="1" ht="19.5" customHeight="1">
      <c r="A3" s="44" t="s">
        <v>612</v>
      </c>
      <c r="B3" s="45"/>
      <c r="C3" s="46"/>
    </row>
    <row r="4" spans="1:8" s="39" customFormat="1" ht="19.5" customHeight="1">
      <c r="A4" s="64" t="s">
        <v>26</v>
      </c>
      <c r="B4" s="75" t="s">
        <v>3</v>
      </c>
      <c r="C4" s="64" t="s">
        <v>27</v>
      </c>
      <c r="D4" s="64" t="s">
        <v>3</v>
      </c>
      <c r="E4" s="64"/>
      <c r="F4" s="64"/>
      <c r="G4" s="64"/>
      <c r="H4" s="64"/>
    </row>
    <row r="5" spans="1:8" s="63" customFormat="1" ht="19.5" customHeight="1">
      <c r="A5" s="65" t="s">
        <v>2</v>
      </c>
      <c r="B5" s="76" t="s">
        <v>28</v>
      </c>
      <c r="C5" s="65" t="s">
        <v>29</v>
      </c>
      <c r="D5" s="65">
        <v>1</v>
      </c>
      <c r="E5" s="65">
        <v>2</v>
      </c>
      <c r="F5" s="65">
        <v>3</v>
      </c>
      <c r="G5" s="65">
        <v>4</v>
      </c>
      <c r="H5" s="65">
        <v>5</v>
      </c>
    </row>
    <row r="6" spans="1:15" s="107" customFormat="1" ht="19.5" customHeight="1">
      <c r="A6" s="100">
        <v>38</v>
      </c>
      <c r="B6" s="101" t="s">
        <v>479</v>
      </c>
      <c r="C6" s="102">
        <v>1</v>
      </c>
      <c r="D6" s="103" t="s">
        <v>611</v>
      </c>
      <c r="E6" s="103"/>
      <c r="F6" s="103"/>
      <c r="G6" s="103"/>
      <c r="H6" s="105"/>
      <c r="I6" s="106" t="s">
        <v>46</v>
      </c>
      <c r="J6" s="106"/>
      <c r="K6" s="106"/>
      <c r="M6" s="108"/>
      <c r="N6" s="108"/>
      <c r="O6" s="108"/>
    </row>
    <row r="7" spans="1:15" s="107" customFormat="1" ht="19.5" customHeight="1">
      <c r="A7" s="100">
        <v>42</v>
      </c>
      <c r="B7" s="101" t="s">
        <v>483</v>
      </c>
      <c r="C7" s="102">
        <v>2</v>
      </c>
      <c r="D7" s="103" t="s">
        <v>607</v>
      </c>
      <c r="E7" s="104" t="s">
        <v>608</v>
      </c>
      <c r="F7" s="103"/>
      <c r="G7" s="103"/>
      <c r="H7" s="105"/>
      <c r="I7" s="106" t="s">
        <v>46</v>
      </c>
      <c r="J7" s="106"/>
      <c r="K7" s="106"/>
      <c r="M7" s="108"/>
      <c r="N7" s="108"/>
      <c r="O7" s="108"/>
    </row>
    <row r="8" spans="1:15" s="107" customFormat="1" ht="19.5" customHeight="1">
      <c r="A8" s="100">
        <v>79</v>
      </c>
      <c r="B8" s="101" t="s">
        <v>517</v>
      </c>
      <c r="C8" s="102">
        <v>1</v>
      </c>
      <c r="D8" s="103" t="s">
        <v>609</v>
      </c>
      <c r="E8" s="103"/>
      <c r="F8" s="103"/>
      <c r="G8" s="103"/>
      <c r="H8" s="105"/>
      <c r="I8" s="106" t="s">
        <v>46</v>
      </c>
      <c r="J8" s="106"/>
      <c r="K8" s="106"/>
      <c r="M8" s="108"/>
      <c r="N8" s="108"/>
      <c r="O8" s="108"/>
    </row>
    <row r="9" spans="1:15" s="107" customFormat="1" ht="19.5" customHeight="1">
      <c r="A9" s="100">
        <v>103</v>
      </c>
      <c r="B9" s="101" t="s">
        <v>539</v>
      </c>
      <c r="C9" s="102">
        <v>1</v>
      </c>
      <c r="D9" s="103" t="s">
        <v>606</v>
      </c>
      <c r="E9" s="103"/>
      <c r="F9" s="103"/>
      <c r="G9" s="103"/>
      <c r="H9" s="109"/>
      <c r="I9" s="106" t="s">
        <v>46</v>
      </c>
      <c r="J9" s="106"/>
      <c r="K9" s="106"/>
      <c r="M9" s="108"/>
      <c r="N9" s="108"/>
      <c r="O9" s="108"/>
    </row>
    <row r="10" spans="1:9" s="107" customFormat="1" ht="19.5" customHeight="1">
      <c r="A10" s="100">
        <v>105</v>
      </c>
      <c r="B10" s="101" t="s">
        <v>541</v>
      </c>
      <c r="C10" s="102">
        <v>1</v>
      </c>
      <c r="D10" s="103" t="s">
        <v>610</v>
      </c>
      <c r="E10" s="103"/>
      <c r="F10" s="103"/>
      <c r="G10" s="103"/>
      <c r="H10" s="105"/>
      <c r="I10" s="106" t="s">
        <v>46</v>
      </c>
    </row>
    <row r="11" spans="1:8" ht="19.5" customHeight="1">
      <c r="A11" s="78"/>
      <c r="B11" s="41"/>
      <c r="C11" s="79"/>
      <c r="D11" s="34"/>
      <c r="E11" s="34"/>
      <c r="F11" s="34"/>
      <c r="G11" s="34"/>
      <c r="H11" s="40"/>
    </row>
    <row r="12" spans="1:8" ht="19.5" customHeight="1">
      <c r="A12" s="78"/>
      <c r="B12" s="41"/>
      <c r="C12" s="79"/>
      <c r="D12" s="34"/>
      <c r="E12" s="34"/>
      <c r="F12" s="34"/>
      <c r="G12" s="34"/>
      <c r="H12" s="40"/>
    </row>
    <row r="13" spans="1:8" ht="19.5" customHeight="1">
      <c r="A13" s="78"/>
      <c r="B13" s="41"/>
      <c r="C13" s="79"/>
      <c r="D13" s="34"/>
      <c r="E13" s="34"/>
      <c r="F13" s="34"/>
      <c r="G13" s="34"/>
      <c r="H13" s="40"/>
    </row>
    <row r="14" spans="1:8" ht="19.5" customHeight="1">
      <c r="A14" s="78"/>
      <c r="B14" s="41"/>
      <c r="C14" s="79"/>
      <c r="D14" s="34"/>
      <c r="E14" s="34"/>
      <c r="F14" s="34"/>
      <c r="G14" s="34"/>
      <c r="H14" s="40"/>
    </row>
    <row r="15" spans="1:8" ht="19.5" customHeight="1">
      <c r="A15" s="78"/>
      <c r="B15" s="41"/>
      <c r="C15" s="79"/>
      <c r="D15" s="34"/>
      <c r="E15" s="34"/>
      <c r="F15" s="34"/>
      <c r="G15" s="34"/>
      <c r="H15" s="40"/>
    </row>
    <row r="16" spans="1:8" ht="19.5" customHeight="1" thickBot="1">
      <c r="A16" s="81"/>
      <c r="B16" s="82"/>
      <c r="C16" s="83"/>
      <c r="D16" s="84"/>
      <c r="E16" s="84"/>
      <c r="F16" s="84"/>
      <c r="G16" s="84"/>
      <c r="H16" s="66"/>
    </row>
    <row r="17" spans="1:8" ht="33" customHeight="1" thickBot="1">
      <c r="A17" s="85"/>
      <c r="B17" s="86" t="s">
        <v>50</v>
      </c>
      <c r="C17" s="87">
        <f>SUM(C6:C16)</f>
        <v>6</v>
      </c>
      <c r="D17" s="88"/>
      <c r="E17" s="88"/>
      <c r="F17" s="88"/>
      <c r="G17" s="88"/>
      <c r="H17" s="88"/>
    </row>
    <row r="18" spans="1:3" ht="19.5" customHeight="1" thickTop="1">
      <c r="A18" s="89"/>
      <c r="B18" s="90"/>
      <c r="C18" s="91"/>
    </row>
    <row r="19" spans="1:3" ht="19.5" customHeight="1">
      <c r="A19" s="89"/>
      <c r="B19" s="90"/>
      <c r="C19" s="26"/>
    </row>
    <row r="20" spans="1:3" ht="19.5" customHeight="1">
      <c r="A20" s="89"/>
      <c r="B20" s="90"/>
      <c r="C20" s="91"/>
    </row>
    <row r="21" spans="1:3" ht="19.5" customHeight="1">
      <c r="A21" s="89"/>
      <c r="B21" s="90"/>
      <c r="C21" s="91"/>
    </row>
    <row r="22" spans="1:3" ht="19.5" customHeight="1">
      <c r="A22" s="89"/>
      <c r="B22" s="90"/>
      <c r="C22" s="91"/>
    </row>
    <row r="23" spans="1:3" ht="19.5" customHeight="1">
      <c r="A23" s="89"/>
      <c r="B23" s="90"/>
      <c r="C23" s="91"/>
    </row>
    <row r="24" spans="1:3" ht="19.5" customHeight="1">
      <c r="A24" s="89"/>
      <c r="B24" s="90"/>
      <c r="C24" s="91"/>
    </row>
    <row r="25" spans="1:3" ht="19.5" customHeight="1">
      <c r="A25" s="89"/>
      <c r="B25" s="90"/>
      <c r="C25" s="91"/>
    </row>
    <row r="26" spans="1:3" ht="19.5" customHeight="1">
      <c r="A26" s="89"/>
      <c r="B26" s="90"/>
      <c r="C26" s="91"/>
    </row>
    <row r="27" spans="1:3" ht="19.5" customHeight="1">
      <c r="A27" s="89"/>
      <c r="B27" s="90"/>
      <c r="C27" s="91"/>
    </row>
    <row r="28" spans="1:3" ht="19.5" customHeight="1">
      <c r="A28" s="89"/>
      <c r="B28" s="90"/>
      <c r="C28" s="91"/>
    </row>
    <row r="29" spans="1:3" ht="19.5" customHeight="1">
      <c r="A29" s="89"/>
      <c r="B29" s="90"/>
      <c r="C29" s="91"/>
    </row>
    <row r="30" spans="1:9" ht="19.5" customHeight="1">
      <c r="A30" s="89"/>
      <c r="B30" s="90"/>
      <c r="C30" s="91"/>
      <c r="I30" s="26" t="s">
        <v>49</v>
      </c>
    </row>
  </sheetData>
  <sheetProtection/>
  <printOptions gridLines="1"/>
  <pageMargins left="0.3937007874015748" right="0.1968503937007874" top="0.3937007874015748" bottom="0.3937007874015748" header="0.3937007874015748" footer="0.393700787401574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28">
      <selection activeCell="C37" sqref="C37"/>
    </sheetView>
  </sheetViews>
  <sheetFormatPr defaultColWidth="9.140625" defaultRowHeight="16.5" customHeight="1"/>
  <cols>
    <col min="1" max="1" width="5.00390625" style="72" customWidth="1"/>
    <col min="2" max="2" width="13.7109375" style="73" customWidth="1"/>
    <col min="3" max="3" width="22.421875" style="73" customWidth="1"/>
    <col min="4" max="4" width="9.421875" style="73" customWidth="1"/>
    <col min="5" max="6" width="13.7109375" style="73" customWidth="1"/>
    <col min="7" max="7" width="20.8515625" style="73" customWidth="1"/>
    <col min="8" max="10" width="13.7109375" style="73" customWidth="1"/>
    <col min="11" max="11" width="7.8515625" style="73" bestFit="1" customWidth="1"/>
    <col min="12" max="12" width="4.00390625" style="73" bestFit="1" customWidth="1"/>
    <col min="13" max="13" width="10.140625" style="73" bestFit="1" customWidth="1"/>
    <col min="14" max="14" width="10.00390625" style="73" bestFit="1" customWidth="1"/>
    <col min="15" max="15" width="5.00390625" style="73" bestFit="1" customWidth="1"/>
    <col min="16" max="16" width="29.7109375" style="73" bestFit="1" customWidth="1"/>
    <col min="17" max="17" width="28.57421875" style="73" bestFit="1" customWidth="1"/>
    <col min="18" max="16384" width="9.00390625" style="73" customWidth="1"/>
  </cols>
  <sheetData>
    <row r="1" s="71" customFormat="1" ht="16.5" customHeight="1">
      <c r="A1" s="70"/>
    </row>
    <row r="2" spans="1:10" s="71" customFormat="1" ht="16.5" customHeight="1">
      <c r="A2" s="70"/>
      <c r="B2" s="71" t="s">
        <v>33</v>
      </c>
      <c r="C2" s="71" t="s">
        <v>34</v>
      </c>
      <c r="D2" s="71" t="s">
        <v>35</v>
      </c>
      <c r="E2" s="71" t="s">
        <v>36</v>
      </c>
      <c r="F2" s="71" t="s">
        <v>37</v>
      </c>
      <c r="H2" s="71" t="s">
        <v>38</v>
      </c>
      <c r="I2" s="39" t="s">
        <v>39</v>
      </c>
      <c r="J2" s="71" t="s">
        <v>40</v>
      </c>
    </row>
    <row r="3" spans="1:10" s="28" customFormat="1" ht="16.5" customHeight="1">
      <c r="A3" s="27"/>
      <c r="J3" s="29"/>
    </row>
    <row r="4" spans="1:10" s="28" customFormat="1" ht="16.5" customHeight="1">
      <c r="A4" s="27">
        <v>80</v>
      </c>
      <c r="B4" s="28" t="s">
        <v>58</v>
      </c>
      <c r="C4" s="28" t="s">
        <v>423</v>
      </c>
      <c r="D4" s="28" t="s">
        <v>42</v>
      </c>
      <c r="E4" s="28" t="s">
        <v>424</v>
      </c>
      <c r="F4" s="28" t="s">
        <v>425</v>
      </c>
      <c r="G4" s="28" t="str">
        <f aca="true" t="shared" si="0" ref="G4:G16">D4&amp;E4&amp;" "&amp;F4</f>
        <v>นางสาวลำจวน กิติ</v>
      </c>
      <c r="H4" s="28">
        <v>1</v>
      </c>
      <c r="I4" s="28">
        <v>375</v>
      </c>
      <c r="J4" s="29">
        <v>375</v>
      </c>
    </row>
    <row r="5" spans="1:10" s="28" customFormat="1" ht="16.5" customHeight="1">
      <c r="A5" s="27">
        <v>98</v>
      </c>
      <c r="B5" s="28" t="s">
        <v>58</v>
      </c>
      <c r="C5" s="28" t="s">
        <v>94</v>
      </c>
      <c r="D5" s="28" t="s">
        <v>43</v>
      </c>
      <c r="E5" s="28" t="s">
        <v>257</v>
      </c>
      <c r="F5" s="28" t="s">
        <v>258</v>
      </c>
      <c r="G5" s="28" t="str">
        <f t="shared" si="0"/>
        <v>นางอุไรวรรณ ทองพฤกษ์</v>
      </c>
      <c r="H5" s="28">
        <v>1</v>
      </c>
      <c r="I5" s="28">
        <f>SUM('งบ-คน'!$I$3)</f>
        <v>465</v>
      </c>
      <c r="J5" s="29">
        <f aca="true" t="shared" si="1" ref="J5:J16">H5*I5</f>
        <v>465</v>
      </c>
    </row>
    <row r="6" spans="1:10" s="28" customFormat="1" ht="16.5" customHeight="1">
      <c r="A6" s="27">
        <v>109</v>
      </c>
      <c r="B6" s="28" t="s">
        <v>58</v>
      </c>
      <c r="C6" s="28" t="s">
        <v>91</v>
      </c>
      <c r="D6" s="28" t="s">
        <v>44</v>
      </c>
      <c r="E6" s="28" t="s">
        <v>179</v>
      </c>
      <c r="F6" s="28" t="s">
        <v>180</v>
      </c>
      <c r="G6" s="28" t="str">
        <f t="shared" si="0"/>
        <v>นายวีรชัย ภูอิ่นอ้อย</v>
      </c>
      <c r="H6" s="28">
        <v>1</v>
      </c>
      <c r="I6" s="28">
        <f>SUM('งบ-คน'!$I$3)</f>
        <v>465</v>
      </c>
      <c r="J6" s="29">
        <f t="shared" si="1"/>
        <v>465</v>
      </c>
    </row>
    <row r="7" spans="1:10" s="28" customFormat="1" ht="16.5" customHeight="1">
      <c r="A7" s="27">
        <v>125</v>
      </c>
      <c r="B7" s="28" t="s">
        <v>58</v>
      </c>
      <c r="C7" s="28" t="s">
        <v>217</v>
      </c>
      <c r="D7" s="28" t="s">
        <v>44</v>
      </c>
      <c r="E7" s="28" t="s">
        <v>297</v>
      </c>
      <c r="F7" s="28" t="s">
        <v>298</v>
      </c>
      <c r="G7" s="28" t="str">
        <f t="shared" si="0"/>
        <v>นายนิราศ เงาคำ</v>
      </c>
      <c r="H7" s="28">
        <v>2</v>
      </c>
      <c r="I7" s="28">
        <f>SUM('งบ-คน'!$I$3)</f>
        <v>465</v>
      </c>
      <c r="J7" s="29">
        <f t="shared" si="1"/>
        <v>930</v>
      </c>
    </row>
    <row r="8" spans="1:10" s="28" customFormat="1" ht="16.5" customHeight="1">
      <c r="A8" s="27">
        <v>48</v>
      </c>
      <c r="B8" s="28" t="s">
        <v>97</v>
      </c>
      <c r="C8" s="28" t="s">
        <v>98</v>
      </c>
      <c r="D8" s="28" t="s">
        <v>44</v>
      </c>
      <c r="E8" s="28" t="s">
        <v>163</v>
      </c>
      <c r="F8" s="28" t="s">
        <v>164</v>
      </c>
      <c r="G8" s="28" t="str">
        <f t="shared" si="0"/>
        <v>นายไมตรี วงค์บุญเรือง</v>
      </c>
      <c r="H8" s="28">
        <v>1</v>
      </c>
      <c r="I8" s="28">
        <f>SUM('งบ-คน'!$I$3)</f>
        <v>465</v>
      </c>
      <c r="J8" s="29">
        <f t="shared" si="1"/>
        <v>465</v>
      </c>
    </row>
    <row r="9" spans="1:10" s="28" customFormat="1" ht="16.5" customHeight="1">
      <c r="A9" s="27">
        <v>66</v>
      </c>
      <c r="B9" s="28" t="s">
        <v>97</v>
      </c>
      <c r="C9" s="28" t="s">
        <v>104</v>
      </c>
      <c r="D9" s="28" t="s">
        <v>44</v>
      </c>
      <c r="E9" s="28" t="s">
        <v>114</v>
      </c>
      <c r="F9" s="28" t="s">
        <v>115</v>
      </c>
      <c r="G9" s="28" t="str">
        <f t="shared" si="0"/>
        <v>นายนิวัตร์ แสนสุวรรณ์</v>
      </c>
      <c r="H9" s="28">
        <v>1</v>
      </c>
      <c r="I9" s="28">
        <f>SUM('งบ-คน'!$I$3)</f>
        <v>465</v>
      </c>
      <c r="J9" s="29">
        <f t="shared" si="1"/>
        <v>465</v>
      </c>
    </row>
    <row r="10" spans="1:10" s="28" customFormat="1" ht="16.5" customHeight="1">
      <c r="A10" s="27">
        <v>62</v>
      </c>
      <c r="B10" s="28" t="s">
        <v>97</v>
      </c>
      <c r="C10" s="28" t="s">
        <v>250</v>
      </c>
      <c r="D10" s="28" t="s">
        <v>44</v>
      </c>
      <c r="E10" s="28" t="s">
        <v>251</v>
      </c>
      <c r="F10" s="28" t="s">
        <v>252</v>
      </c>
      <c r="G10" s="28" t="str">
        <f t="shared" si="0"/>
        <v>นายอิ่นคำ โดยบุญ</v>
      </c>
      <c r="H10" s="28">
        <v>1</v>
      </c>
      <c r="I10" s="28">
        <f>SUM('งบ-คน'!$I$3)</f>
        <v>465</v>
      </c>
      <c r="J10" s="29">
        <f t="shared" si="1"/>
        <v>465</v>
      </c>
    </row>
    <row r="11" spans="1:10" s="28" customFormat="1" ht="16.5" customHeight="1">
      <c r="A11" s="27">
        <v>70</v>
      </c>
      <c r="B11" s="28" t="s">
        <v>97</v>
      </c>
      <c r="C11" s="28" t="s">
        <v>107</v>
      </c>
      <c r="D11" s="28" t="s">
        <v>44</v>
      </c>
      <c r="E11" s="28" t="s">
        <v>253</v>
      </c>
      <c r="F11" s="28" t="s">
        <v>254</v>
      </c>
      <c r="G11" s="28" t="str">
        <f t="shared" si="0"/>
        <v>นายอุทัย เรือนสุข</v>
      </c>
      <c r="H11" s="28">
        <v>1</v>
      </c>
      <c r="I11" s="28">
        <f>SUM('งบ-คน'!$I$3)</f>
        <v>465</v>
      </c>
      <c r="J11" s="29">
        <f t="shared" si="1"/>
        <v>465</v>
      </c>
    </row>
    <row r="12" spans="1:10" s="28" customFormat="1" ht="16.5" customHeight="1">
      <c r="A12" s="27">
        <v>52</v>
      </c>
      <c r="B12" s="28" t="s">
        <v>97</v>
      </c>
      <c r="C12" s="28" t="s">
        <v>339</v>
      </c>
      <c r="D12" s="28" t="s">
        <v>44</v>
      </c>
      <c r="E12" s="28" t="s">
        <v>365</v>
      </c>
      <c r="F12" s="28" t="s">
        <v>366</v>
      </c>
      <c r="G12" s="28" t="str">
        <f t="shared" si="0"/>
        <v>นายอนันต์ สิทธิวงศ์</v>
      </c>
      <c r="H12" s="28">
        <v>2</v>
      </c>
      <c r="I12" s="28">
        <f>SUM('งบ-คน'!$I$3)</f>
        <v>465</v>
      </c>
      <c r="J12" s="29">
        <f t="shared" si="1"/>
        <v>930</v>
      </c>
    </row>
    <row r="13" spans="1:10" s="28" customFormat="1" ht="16.5" customHeight="1">
      <c r="A13" s="27">
        <v>21</v>
      </c>
      <c r="B13" s="28" t="s">
        <v>74</v>
      </c>
      <c r="C13" s="28" t="s">
        <v>282</v>
      </c>
      <c r="D13" s="28" t="s">
        <v>44</v>
      </c>
      <c r="E13" s="28" t="s">
        <v>283</v>
      </c>
      <c r="F13" s="28" t="s">
        <v>284</v>
      </c>
      <c r="G13" s="28" t="str">
        <f t="shared" si="0"/>
        <v>นายทม กันทะจา</v>
      </c>
      <c r="H13" s="28">
        <v>2</v>
      </c>
      <c r="I13" s="28">
        <f>SUM('งบ-คน'!$I$3)</f>
        <v>465</v>
      </c>
      <c r="J13" s="29">
        <f t="shared" si="1"/>
        <v>930</v>
      </c>
    </row>
    <row r="14" spans="1:10" s="28" customFormat="1" ht="16.5" customHeight="1">
      <c r="A14" s="27">
        <v>42</v>
      </c>
      <c r="B14" s="28" t="s">
        <v>68</v>
      </c>
      <c r="C14" s="28" t="s">
        <v>312</v>
      </c>
      <c r="D14" s="28" t="s">
        <v>44</v>
      </c>
      <c r="E14" s="28" t="s">
        <v>313</v>
      </c>
      <c r="F14" s="28" t="s">
        <v>314</v>
      </c>
      <c r="G14" s="28" t="str">
        <f t="shared" si="0"/>
        <v>นายประพันธ์ แก้วจันทร์</v>
      </c>
      <c r="H14" s="28">
        <v>2</v>
      </c>
      <c r="I14" s="28">
        <f>SUM('งบ-คน'!$I$3)</f>
        <v>465</v>
      </c>
      <c r="J14" s="29">
        <f t="shared" si="1"/>
        <v>930</v>
      </c>
    </row>
    <row r="15" spans="1:10" s="28" customFormat="1" ht="16.5" customHeight="1">
      <c r="A15" s="27">
        <v>140</v>
      </c>
      <c r="B15" s="28" t="s">
        <v>61</v>
      </c>
      <c r="C15" s="28" t="s">
        <v>79</v>
      </c>
      <c r="D15" s="28" t="s">
        <v>44</v>
      </c>
      <c r="E15" s="28" t="s">
        <v>80</v>
      </c>
      <c r="F15" s="28" t="s">
        <v>81</v>
      </c>
      <c r="G15" s="28" t="str">
        <f t="shared" si="0"/>
        <v>นายดวงคำ บุญยืน</v>
      </c>
      <c r="H15" s="28">
        <v>1</v>
      </c>
      <c r="I15" s="28">
        <f>SUM('งบ-คน'!$I$3)</f>
        <v>465</v>
      </c>
      <c r="J15" s="29">
        <f t="shared" si="1"/>
        <v>465</v>
      </c>
    </row>
    <row r="16" spans="1:10" s="28" customFormat="1" ht="16.5" customHeight="1">
      <c r="A16" s="27">
        <v>139</v>
      </c>
      <c r="B16" s="28" t="s">
        <v>61</v>
      </c>
      <c r="C16" s="28" t="s">
        <v>138</v>
      </c>
      <c r="D16" s="28" t="s">
        <v>44</v>
      </c>
      <c r="E16" s="28" t="s">
        <v>383</v>
      </c>
      <c r="F16" s="28" t="s">
        <v>384</v>
      </c>
      <c r="G16" s="28" t="str">
        <f t="shared" si="0"/>
        <v>นายเจริญ บุตรชัย</v>
      </c>
      <c r="H16" s="28">
        <v>3</v>
      </c>
      <c r="I16" s="28">
        <f>SUM('งบ-คน'!$I$3)</f>
        <v>465</v>
      </c>
      <c r="J16" s="29">
        <f t="shared" si="1"/>
        <v>1395</v>
      </c>
    </row>
    <row r="17" spans="1:10" s="28" customFormat="1" ht="16.5" customHeight="1">
      <c r="A17" s="27"/>
      <c r="J17" s="29"/>
    </row>
    <row r="18" spans="1:10" s="28" customFormat="1" ht="16.5" customHeight="1">
      <c r="A18" s="27">
        <v>6</v>
      </c>
      <c r="B18" s="28" t="s">
        <v>32</v>
      </c>
      <c r="C18" s="28" t="s">
        <v>41</v>
      </c>
      <c r="D18" s="28" t="s">
        <v>43</v>
      </c>
      <c r="E18" s="28" t="s">
        <v>207</v>
      </c>
      <c r="F18" s="28" t="s">
        <v>356</v>
      </c>
      <c r="G18" s="28" t="str">
        <f aca="true" t="shared" si="2" ref="G18:G36">D18&amp;E18&amp;" "&amp;F18</f>
        <v>นางสมศรี ถ่านคำ</v>
      </c>
      <c r="H18" s="28">
        <v>2</v>
      </c>
      <c r="I18" s="28">
        <f>SUM('งบ-คน'!$I$3)</f>
        <v>465</v>
      </c>
      <c r="J18" s="29">
        <f aca="true" t="shared" si="3" ref="J18:J36">H18*I18</f>
        <v>930</v>
      </c>
    </row>
    <row r="19" spans="1:10" s="28" customFormat="1" ht="16.5" customHeight="1">
      <c r="A19" s="27">
        <v>102</v>
      </c>
      <c r="B19" s="28" t="s">
        <v>58</v>
      </c>
      <c r="C19" s="28" t="s">
        <v>59</v>
      </c>
      <c r="D19" s="28" t="s">
        <v>43</v>
      </c>
      <c r="E19" s="28" t="s">
        <v>327</v>
      </c>
      <c r="F19" s="28" t="s">
        <v>328</v>
      </c>
      <c r="G19" s="28" t="str">
        <f t="shared" si="2"/>
        <v>นางพิมผกา บุญกันทะ</v>
      </c>
      <c r="H19" s="28">
        <v>2</v>
      </c>
      <c r="I19" s="28">
        <f>SUM('งบ-คน'!$I$3)</f>
        <v>465</v>
      </c>
      <c r="J19" s="29">
        <f t="shared" si="3"/>
        <v>930</v>
      </c>
    </row>
    <row r="20" spans="1:10" s="28" customFormat="1" ht="16.5" customHeight="1">
      <c r="A20" s="27">
        <v>129</v>
      </c>
      <c r="B20" s="28" t="s">
        <v>61</v>
      </c>
      <c r="C20" s="28" t="s">
        <v>146</v>
      </c>
      <c r="D20" s="28" t="s">
        <v>43</v>
      </c>
      <c r="E20" s="28" t="s">
        <v>373</v>
      </c>
      <c r="F20" s="28" t="s">
        <v>374</v>
      </c>
      <c r="G20" s="28" t="str">
        <f t="shared" si="2"/>
        <v>นางอารี ตันเขียว</v>
      </c>
      <c r="H20" s="28">
        <v>2</v>
      </c>
      <c r="I20" s="28">
        <f>SUM('งบ-คน'!$I$3)</f>
        <v>465</v>
      </c>
      <c r="J20" s="29">
        <f t="shared" si="3"/>
        <v>930</v>
      </c>
    </row>
    <row r="21" spans="1:10" s="28" customFormat="1" ht="16.5" customHeight="1">
      <c r="A21" s="27">
        <v>137</v>
      </c>
      <c r="B21" s="28" t="s">
        <v>61</v>
      </c>
      <c r="C21" s="28" t="s">
        <v>111</v>
      </c>
      <c r="D21" s="28" t="s">
        <v>43</v>
      </c>
      <c r="E21" s="28" t="s">
        <v>291</v>
      </c>
      <c r="F21" s="28" t="s">
        <v>292</v>
      </c>
      <c r="G21" s="28" t="str">
        <f t="shared" si="2"/>
        <v>นางนวรัตน์ ขอดแก้ว</v>
      </c>
      <c r="H21" s="28">
        <v>2</v>
      </c>
      <c r="I21" s="28">
        <f>SUM('งบ-คน'!$I$3)</f>
        <v>465</v>
      </c>
      <c r="J21" s="29">
        <f t="shared" si="3"/>
        <v>930</v>
      </c>
    </row>
    <row r="22" spans="1:10" s="28" customFormat="1" ht="16.5" customHeight="1">
      <c r="A22" s="27">
        <v>144</v>
      </c>
      <c r="B22" s="28" t="s">
        <v>61</v>
      </c>
      <c r="C22" s="28" t="s">
        <v>79</v>
      </c>
      <c r="D22" s="28" t="s">
        <v>43</v>
      </c>
      <c r="E22" s="28" t="s">
        <v>275</v>
      </c>
      <c r="F22" s="28" t="s">
        <v>276</v>
      </c>
      <c r="G22" s="28" t="str">
        <f t="shared" si="2"/>
        <v>นางณัฐกาญจน์ ศรีลาชัย</v>
      </c>
      <c r="H22" s="28">
        <v>2</v>
      </c>
      <c r="I22" s="28">
        <f>SUM('งบ-คน'!$I$3)</f>
        <v>465</v>
      </c>
      <c r="J22" s="29">
        <f t="shared" si="3"/>
        <v>930</v>
      </c>
    </row>
    <row r="23" spans="1:10" s="28" customFormat="1" ht="16.5" customHeight="1">
      <c r="A23" s="27">
        <v>99</v>
      </c>
      <c r="B23" s="28" t="s">
        <v>58</v>
      </c>
      <c r="C23" s="28" t="s">
        <v>94</v>
      </c>
      <c r="D23" s="28" t="s">
        <v>307</v>
      </c>
      <c r="E23" s="28" t="s">
        <v>308</v>
      </c>
      <c r="F23" s="28" t="s">
        <v>309</v>
      </c>
      <c r="G23" s="28" t="str">
        <f t="shared" si="2"/>
        <v>ส.อ.บุญสม ยานะธรรม</v>
      </c>
      <c r="H23" s="28">
        <v>2</v>
      </c>
      <c r="I23" s="28">
        <f>SUM('งบ-คน'!$I$3)</f>
        <v>465</v>
      </c>
      <c r="J23" s="29">
        <f t="shared" si="3"/>
        <v>930</v>
      </c>
    </row>
    <row r="24" spans="1:10" s="28" customFormat="1" ht="16.5" customHeight="1">
      <c r="A24" s="27">
        <v>153</v>
      </c>
      <c r="B24" s="28" t="s">
        <v>61</v>
      </c>
      <c r="C24" s="28" t="s">
        <v>101</v>
      </c>
      <c r="D24" s="28" t="s">
        <v>43</v>
      </c>
      <c r="E24" s="28" t="s">
        <v>295</v>
      </c>
      <c r="F24" s="28" t="s">
        <v>296</v>
      </c>
      <c r="G24" s="28" t="str">
        <f t="shared" si="2"/>
        <v>นางนิราพร พึ่งนิล</v>
      </c>
      <c r="H24" s="28">
        <v>2</v>
      </c>
      <c r="I24" s="28">
        <f>SUM('งบ-คน'!$I$3)</f>
        <v>465</v>
      </c>
      <c r="J24" s="29">
        <f t="shared" si="3"/>
        <v>930</v>
      </c>
    </row>
    <row r="25" spans="1:10" s="28" customFormat="1" ht="16.5" customHeight="1">
      <c r="A25" s="27">
        <v>25</v>
      </c>
      <c r="B25" s="28" t="s">
        <v>68</v>
      </c>
      <c r="C25" s="28" t="s">
        <v>349</v>
      </c>
      <c r="D25" s="28" t="s">
        <v>43</v>
      </c>
      <c r="E25" s="28" t="s">
        <v>350</v>
      </c>
      <c r="F25" s="28" t="s">
        <v>351</v>
      </c>
      <c r="G25" s="28" t="str">
        <f t="shared" si="2"/>
        <v>นางวิไล วงศ์ศรี</v>
      </c>
      <c r="H25" s="28">
        <v>2</v>
      </c>
      <c r="I25" s="28">
        <f>SUM('งบ-คน'!$I$3)</f>
        <v>465</v>
      </c>
      <c r="J25" s="29">
        <f t="shared" si="3"/>
        <v>930</v>
      </c>
    </row>
    <row r="26" spans="1:10" s="28" customFormat="1" ht="16.5" customHeight="1">
      <c r="A26" s="27">
        <v>83</v>
      </c>
      <c r="B26" s="28" t="s">
        <v>58</v>
      </c>
      <c r="C26" s="28" t="s">
        <v>88</v>
      </c>
      <c r="D26" s="28" t="s">
        <v>43</v>
      </c>
      <c r="E26" s="28" t="s">
        <v>89</v>
      </c>
      <c r="F26" s="28" t="s">
        <v>90</v>
      </c>
      <c r="G26" s="28" t="str">
        <f t="shared" si="2"/>
        <v>นางทองพิมพ์ โตลอย</v>
      </c>
      <c r="H26" s="28">
        <v>1</v>
      </c>
      <c r="I26" s="28">
        <f>SUM('งบ-คน'!$I$3)</f>
        <v>465</v>
      </c>
      <c r="J26" s="29">
        <f t="shared" si="3"/>
        <v>465</v>
      </c>
    </row>
    <row r="27" spans="1:10" s="28" customFormat="1" ht="16.5" customHeight="1">
      <c r="A27" s="27">
        <v>124</v>
      </c>
      <c r="B27" s="28" t="s">
        <v>58</v>
      </c>
      <c r="C27" s="28" t="s">
        <v>217</v>
      </c>
      <c r="D27" s="28" t="s">
        <v>43</v>
      </c>
      <c r="E27" s="28" t="s">
        <v>218</v>
      </c>
      <c r="F27" s="28" t="s">
        <v>219</v>
      </c>
      <c r="G27" s="28" t="str">
        <f t="shared" si="2"/>
        <v>นางสุภาพร กาวิละ</v>
      </c>
      <c r="H27" s="28">
        <v>1</v>
      </c>
      <c r="I27" s="28">
        <f>SUM('งบ-คน'!$I$3)</f>
        <v>465</v>
      </c>
      <c r="J27" s="29">
        <f t="shared" si="3"/>
        <v>465</v>
      </c>
    </row>
    <row r="28" spans="1:10" s="28" customFormat="1" ht="16.5" customHeight="1">
      <c r="A28" s="27">
        <v>127</v>
      </c>
      <c r="B28" s="28" t="s">
        <v>61</v>
      </c>
      <c r="C28" s="28" t="s">
        <v>146</v>
      </c>
      <c r="D28" s="28" t="s">
        <v>43</v>
      </c>
      <c r="E28" s="28" t="s">
        <v>222</v>
      </c>
      <c r="F28" s="28" t="s">
        <v>223</v>
      </c>
      <c r="G28" s="28" t="str">
        <f t="shared" si="2"/>
        <v>นางสุมาลี สมบูรณ์</v>
      </c>
      <c r="H28" s="28">
        <v>1</v>
      </c>
      <c r="I28" s="28">
        <f>SUM('งบ-คน'!$I$3)</f>
        <v>465</v>
      </c>
      <c r="J28" s="29">
        <f t="shared" si="3"/>
        <v>465</v>
      </c>
    </row>
    <row r="29" spans="1:10" s="28" customFormat="1" ht="16.5" customHeight="1">
      <c r="A29" s="27">
        <v>141</v>
      </c>
      <c r="B29" s="28" t="s">
        <v>61</v>
      </c>
      <c r="C29" s="28" t="s">
        <v>79</v>
      </c>
      <c r="D29" s="28" t="s">
        <v>44</v>
      </c>
      <c r="E29" s="28" t="s">
        <v>210</v>
      </c>
      <c r="F29" s="28" t="s">
        <v>211</v>
      </c>
      <c r="G29" s="28" t="str">
        <f t="shared" si="2"/>
        <v>นายสุดสาคร จันทะล่าม</v>
      </c>
      <c r="H29" s="28">
        <v>1</v>
      </c>
      <c r="I29" s="28">
        <f>SUM('งบ-คน'!$I$3)</f>
        <v>465</v>
      </c>
      <c r="J29" s="29">
        <f t="shared" si="3"/>
        <v>465</v>
      </c>
    </row>
    <row r="30" spans="1:10" s="28" customFormat="1" ht="16.5" customHeight="1">
      <c r="A30" s="27">
        <v>152</v>
      </c>
      <c r="B30" s="28" t="s">
        <v>61</v>
      </c>
      <c r="C30" s="28" t="s">
        <v>101</v>
      </c>
      <c r="D30" s="28" t="s">
        <v>44</v>
      </c>
      <c r="E30" s="28" t="s">
        <v>102</v>
      </c>
      <c r="F30" s="28" t="s">
        <v>103</v>
      </c>
      <c r="G30" s="28" t="str">
        <f t="shared" si="2"/>
        <v>นายธีรวัฒน์ ศรีวิชัย</v>
      </c>
      <c r="H30" s="28">
        <v>1</v>
      </c>
      <c r="I30" s="28">
        <f>SUM('งบ-คน'!$I$3)</f>
        <v>465</v>
      </c>
      <c r="J30" s="29">
        <f t="shared" si="3"/>
        <v>465</v>
      </c>
    </row>
    <row r="31" spans="1:10" s="28" customFormat="1" ht="16.5" customHeight="1">
      <c r="A31" s="27">
        <v>65</v>
      </c>
      <c r="B31" s="28" t="s">
        <v>97</v>
      </c>
      <c r="C31" s="28" t="s">
        <v>104</v>
      </c>
      <c r="D31" s="28" t="s">
        <v>44</v>
      </c>
      <c r="E31" s="28" t="s">
        <v>110</v>
      </c>
      <c r="F31" s="28" t="s">
        <v>106</v>
      </c>
      <c r="G31" s="28" t="str">
        <f t="shared" si="2"/>
        <v>นายนิเทศก์ ธาตุอินทร์</v>
      </c>
      <c r="H31" s="28">
        <v>1</v>
      </c>
      <c r="I31" s="28">
        <f>SUM('งบ-คน'!$I$3)</f>
        <v>465</v>
      </c>
      <c r="J31" s="29">
        <f t="shared" si="3"/>
        <v>465</v>
      </c>
    </row>
    <row r="32" spans="1:10" s="28" customFormat="1" ht="16.5" customHeight="1">
      <c r="A32" s="27">
        <v>74</v>
      </c>
      <c r="B32" s="28" t="s">
        <v>97</v>
      </c>
      <c r="C32" s="28" t="s">
        <v>132</v>
      </c>
      <c r="D32" s="28" t="s">
        <v>43</v>
      </c>
      <c r="E32" s="28" t="s">
        <v>214</v>
      </c>
      <c r="F32" s="28" t="s">
        <v>215</v>
      </c>
      <c r="G32" s="28" t="str">
        <f t="shared" si="2"/>
        <v>นางสุนทรี คุณา</v>
      </c>
      <c r="H32" s="28">
        <v>1</v>
      </c>
      <c r="I32" s="28">
        <f>SUM('งบ-คน'!$I$3)</f>
        <v>465</v>
      </c>
      <c r="J32" s="29">
        <f t="shared" si="3"/>
        <v>465</v>
      </c>
    </row>
    <row r="33" spans="1:10" s="28" customFormat="1" ht="16.5" customHeight="1">
      <c r="A33" s="27">
        <v>9</v>
      </c>
      <c r="B33" s="28" t="s">
        <v>74</v>
      </c>
      <c r="C33" s="28" t="s">
        <v>116</v>
      </c>
      <c r="D33" s="28" t="s">
        <v>44</v>
      </c>
      <c r="E33" s="28" t="s">
        <v>117</v>
      </c>
      <c r="F33" s="28" t="s">
        <v>118</v>
      </c>
      <c r="G33" s="28" t="str">
        <f t="shared" si="2"/>
        <v>นายบัญชา อินใจ</v>
      </c>
      <c r="H33" s="28">
        <v>1</v>
      </c>
      <c r="I33" s="28">
        <f>SUM('งบ-คน'!$I$3)</f>
        <v>465</v>
      </c>
      <c r="J33" s="29">
        <f t="shared" si="3"/>
        <v>465</v>
      </c>
    </row>
    <row r="34" spans="1:10" s="28" customFormat="1" ht="16.5" customHeight="1">
      <c r="A34" s="27">
        <v>12</v>
      </c>
      <c r="B34" s="28" t="s">
        <v>74</v>
      </c>
      <c r="C34" s="28" t="s">
        <v>129</v>
      </c>
      <c r="D34" s="28" t="s">
        <v>44</v>
      </c>
      <c r="E34" s="28" t="s">
        <v>130</v>
      </c>
      <c r="F34" s="28" t="s">
        <v>131</v>
      </c>
      <c r="G34" s="28" t="str">
        <f t="shared" si="2"/>
        <v>นายพนม บริพันธ์</v>
      </c>
      <c r="H34" s="28">
        <v>1</v>
      </c>
      <c r="I34" s="28">
        <f>SUM('งบ-คน'!$I$3)</f>
        <v>465</v>
      </c>
      <c r="J34" s="29">
        <f t="shared" si="3"/>
        <v>465</v>
      </c>
    </row>
    <row r="35" spans="1:10" s="28" customFormat="1" ht="16.5" customHeight="1">
      <c r="A35" s="27">
        <v>17</v>
      </c>
      <c r="B35" s="28" t="s">
        <v>74</v>
      </c>
      <c r="C35" s="28" t="s">
        <v>225</v>
      </c>
      <c r="D35" s="28" t="s">
        <v>43</v>
      </c>
      <c r="E35" s="28" t="s">
        <v>226</v>
      </c>
      <c r="F35" s="28" t="s">
        <v>227</v>
      </c>
      <c r="G35" s="28" t="str">
        <f t="shared" si="2"/>
        <v>นางสุไร จันทร์ไชย</v>
      </c>
      <c r="H35" s="28">
        <v>1</v>
      </c>
      <c r="I35" s="28">
        <f>SUM('งบ-คน'!$I$3)</f>
        <v>465</v>
      </c>
      <c r="J35" s="29">
        <f t="shared" si="3"/>
        <v>465</v>
      </c>
    </row>
    <row r="36" spans="1:10" s="28" customFormat="1" ht="16.5" customHeight="1">
      <c r="A36" s="27">
        <v>155</v>
      </c>
      <c r="B36" s="28" t="s">
        <v>61</v>
      </c>
      <c r="C36" s="28" t="s">
        <v>62</v>
      </c>
      <c r="D36" s="28" t="s">
        <v>44</v>
      </c>
      <c r="E36" s="28" t="s">
        <v>63</v>
      </c>
      <c r="F36" s="28" t="s">
        <v>64</v>
      </c>
      <c r="G36" s="28" t="str">
        <f t="shared" si="2"/>
        <v>นายจรัญ สุธรรมธาน</v>
      </c>
      <c r="H36" s="28">
        <v>1</v>
      </c>
      <c r="I36" s="28">
        <f>SUM('งบ-คน'!$I$3)</f>
        <v>465</v>
      </c>
      <c r="J36" s="29">
        <f t="shared" si="3"/>
        <v>465</v>
      </c>
    </row>
    <row r="37" spans="1:17" s="28" customFormat="1" ht="16.5" customHeight="1">
      <c r="A37" s="27">
        <v>79</v>
      </c>
      <c r="B37" s="28" t="s">
        <v>58</v>
      </c>
      <c r="C37" s="28" t="s">
        <v>94</v>
      </c>
      <c r="D37" s="28" t="s">
        <v>43</v>
      </c>
      <c r="E37" s="28" t="s">
        <v>95</v>
      </c>
      <c r="F37" s="28" t="s">
        <v>96</v>
      </c>
      <c r="G37" s="28" t="str">
        <f>D37&amp;E37&amp;" "&amp;F37</f>
        <v>นางธนัชชา แก้วเกตุ</v>
      </c>
      <c r="H37" s="28">
        <v>1</v>
      </c>
      <c r="I37" s="28">
        <f>SUM('งบ-คน'!$I$3)</f>
        <v>465</v>
      </c>
      <c r="J37" s="138"/>
      <c r="K37" s="29" t="s">
        <v>23</v>
      </c>
      <c r="L37" s="28" t="s">
        <v>12</v>
      </c>
      <c r="M37" s="28" t="s">
        <v>744</v>
      </c>
      <c r="N37" s="28" t="s">
        <v>752</v>
      </c>
      <c r="O37" s="28" t="s">
        <v>743</v>
      </c>
      <c r="P37" s="28" t="s">
        <v>750</v>
      </c>
      <c r="Q37" s="28" t="s">
        <v>751</v>
      </c>
    </row>
    <row r="38" spans="1:11" s="28" customFormat="1" ht="16.5" customHeight="1">
      <c r="A38" s="27"/>
      <c r="J38" s="138"/>
      <c r="K38" s="29"/>
    </row>
    <row r="39" spans="1:11" s="28" customFormat="1" ht="16.5" customHeight="1">
      <c r="A39" s="27"/>
      <c r="J39" s="138"/>
      <c r="K39" s="29"/>
    </row>
    <row r="40" spans="1:11" s="28" customFormat="1" ht="16.5" customHeight="1">
      <c r="A40" s="27"/>
      <c r="J40" s="138"/>
      <c r="K40" s="29"/>
    </row>
    <row r="41" spans="1:11" s="28" customFormat="1" ht="16.5" customHeight="1">
      <c r="A41" s="27"/>
      <c r="J41" s="138"/>
      <c r="K41" s="29"/>
    </row>
    <row r="42" spans="1:11" s="28" customFormat="1" ht="16.5" customHeight="1">
      <c r="A42" s="27"/>
      <c r="J42" s="138"/>
      <c r="K42" s="29"/>
    </row>
    <row r="43" spans="1:11" s="28" customFormat="1" ht="16.5" customHeight="1">
      <c r="A43" s="27"/>
      <c r="J43" s="138"/>
      <c r="K43" s="29"/>
    </row>
    <row r="44" spans="1:11" s="28" customFormat="1" ht="16.5" customHeight="1">
      <c r="A44" s="27"/>
      <c r="J44" s="138"/>
      <c r="K44" s="29"/>
    </row>
    <row r="45" spans="1:10" s="28" customFormat="1" ht="15.75" customHeight="1">
      <c r="A45" s="27"/>
      <c r="J45" s="29"/>
    </row>
    <row r="47" spans="8:10" ht="19.5" customHeight="1">
      <c r="H47" s="30">
        <f>SUM(H4:H46)</f>
        <v>47</v>
      </c>
      <c r="J47" s="31">
        <f>SUM(J3:J46)</f>
        <v>21300</v>
      </c>
    </row>
    <row r="48" spans="8:10" s="74" customFormat="1" ht="19.5" customHeight="1">
      <c r="H48" s="74" t="s">
        <v>47</v>
      </c>
      <c r="J48" s="74" t="s">
        <v>48</v>
      </c>
    </row>
    <row r="55" ht="16.5" customHeight="1">
      <c r="K55" s="7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SPK01-PC</cp:lastModifiedBy>
  <cp:lastPrinted>2023-01-21T06:56:35Z</cp:lastPrinted>
  <dcterms:created xsi:type="dcterms:W3CDTF">2018-01-05T06:02:15Z</dcterms:created>
  <dcterms:modified xsi:type="dcterms:W3CDTF">2023-01-21T06:56:56Z</dcterms:modified>
  <cp:category/>
  <cp:version/>
  <cp:contentType/>
  <cp:contentStatus/>
</cp:coreProperties>
</file>