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รายการเปลี่ยนแปลง" sheetId="1" r:id="rId1"/>
    <sheet name="งบ-คน" sheetId="2" r:id="rId2"/>
    <sheet name="รายการ-รับฝาก-ชำระ" sheetId="3" r:id="rId3"/>
    <sheet name="ไม่เป็น-สพค-รับชำระ" sheetId="4" r:id="rId4"/>
    <sheet name="รายการตัดออก" sheetId="5" r:id="rId5"/>
  </sheets>
  <definedNames>
    <definedName name="_xlnm.Print_Titles" localSheetId="0">'รายการเปลี่ยนแปลง'!$6:$7</definedName>
    <definedName name="_xlnm.Print_Titles" localSheetId="2">'รายการ-รับฝาก-ชำระ'!$5:$6</definedName>
  </definedNames>
  <calcPr fullCalcOnLoad="1"/>
</workbook>
</file>

<file path=xl/sharedStrings.xml><?xml version="1.0" encoding="utf-8"?>
<sst xmlns="http://schemas.openxmlformats.org/spreadsheetml/2006/main" count="1031" uniqueCount="583">
  <si>
    <t>ข้อมูลการเปลี่ยนแปลงจำนวนสมาชิก ส.พ.ค.จังหวัดเชียงใหม่</t>
  </si>
  <si>
    <t>เพิ่ม /</t>
  </si>
  <si>
    <t>ที่</t>
  </si>
  <si>
    <t>ชื่อ - สกุล</t>
  </si>
  <si>
    <t>หน่วย</t>
  </si>
  <si>
    <t>อำเภอ</t>
  </si>
  <si>
    <t>หน่วยงาน</t>
  </si>
  <si>
    <t>ด้วยเหตุ</t>
  </si>
  <si>
    <t>สังกัดเดิม /</t>
  </si>
  <si>
    <t>ตั้งแต่</t>
  </si>
  <si>
    <t>หมายเหตุ</t>
  </si>
  <si>
    <t>ลด</t>
  </si>
  <si>
    <t>สพค</t>
  </si>
  <si>
    <t>สถานศึกษา</t>
  </si>
  <si>
    <t>สังกัดใหม่</t>
  </si>
  <si>
    <t>งวด</t>
  </si>
  <si>
    <t>ฝากหัก / อื่น</t>
  </si>
  <si>
    <t>สมัคร</t>
  </si>
  <si>
    <t>ย้ายเข้า</t>
  </si>
  <si>
    <t>คืนสภาพ</t>
  </si>
  <si>
    <t>ตาย</t>
  </si>
  <si>
    <t>ลาออก</t>
  </si>
  <si>
    <t>ขาดส่ง</t>
  </si>
  <si>
    <t>ย้ายออก</t>
  </si>
  <si>
    <t>เพิ่ม</t>
  </si>
  <si>
    <t>รายการเปลี่ยนแปลง</t>
  </si>
  <si>
    <t>ข้อมูลจำนวนสมาชิก ส.พ.ค.จังหวัดเชียงใหม่</t>
  </si>
  <si>
    <t>อำเภอเมืองเชียงใหม่</t>
  </si>
  <si>
    <t xml:space="preserve">ลำดับ </t>
  </si>
  <si>
    <t xml:space="preserve">ยอด </t>
  </si>
  <si>
    <t>เจ้าของบัญชีเงินเดือน</t>
  </si>
  <si>
    <t>หัก</t>
  </si>
  <si>
    <t>จอมทอง</t>
  </si>
  <si>
    <t>แม่แจ่ม</t>
  </si>
  <si>
    <t>ปรับ-เพิ่ม</t>
  </si>
  <si>
    <t>ปรับ-ลด</t>
  </si>
  <si>
    <t>ประจำการ</t>
  </si>
  <si>
    <t>txt_amphur</t>
  </si>
  <si>
    <t>txt_office</t>
  </si>
  <si>
    <t>txt_rank</t>
  </si>
  <si>
    <t>txt_firstname</t>
  </si>
  <si>
    <t>txt_lastname</t>
  </si>
  <si>
    <t>CountMember</t>
  </si>
  <si>
    <t>สพค / รายเดือน</t>
  </si>
  <si>
    <t>Amount</t>
  </si>
  <si>
    <t>ข้าราชการประจำการ</t>
  </si>
  <si>
    <t>นางสาว</t>
  </si>
  <si>
    <t>นาง</t>
  </si>
  <si>
    <t>นาย</t>
  </si>
  <si>
    <t>สุภาพร</t>
  </si>
  <si>
    <t>ว่าที่ ร.ต.</t>
  </si>
  <si>
    <t>ผ่องพรรณ</t>
  </si>
  <si>
    <t>สมศักดิ์</t>
  </si>
  <si>
    <t>ดวงจันทร์</t>
  </si>
  <si>
    <t>ศรีเที่ยง</t>
  </si>
  <si>
    <t>สมพร</t>
  </si>
  <si>
    <t>เฉลิม</t>
  </si>
  <si>
    <t>นุสรา</t>
  </si>
  <si>
    <t>วารี</t>
  </si>
  <si>
    <t>สิทธิชัย</t>
  </si>
  <si>
    <t>อรนุช</t>
  </si>
  <si>
    <t>ยุพา</t>
  </si>
  <si>
    <t>ไม่เป็น ส.พ.ค.</t>
  </si>
  <si>
    <t>ราย</t>
  </si>
  <si>
    <t>บาท</t>
  </si>
  <si>
    <t>.</t>
  </si>
  <si>
    <t>รวม</t>
  </si>
  <si>
    <t>[ ประจำการ ]</t>
  </si>
  <si>
    <t>เพิ่ม [ + ]</t>
  </si>
  <si>
    <t xml:space="preserve">ลด [ - ] </t>
  </si>
  <si>
    <t>หน่วย สพป.ชม.เขต 6</t>
  </si>
  <si>
    <t>สพป.6</t>
  </si>
  <si>
    <t>กัลยาณิวัฒนา</t>
  </si>
  <si>
    <t>โรงเรียนบ้านห้วยยา</t>
  </si>
  <si>
    <t>โรงเรียนไทยรัฐวิทยา 79</t>
  </si>
  <si>
    <t>โรงเรียนนิยมไพรผาหมอนอินทนนท์</t>
  </si>
  <si>
    <t>โรงเรียนบ้านข่วงเปาใต้</t>
  </si>
  <si>
    <t>โรงเรียนบ้านขุนกลาง</t>
  </si>
  <si>
    <t>โรงเรียนบ้านขุนแตะ</t>
  </si>
  <si>
    <t>โรงเรียนบ้านท่าข้าม</t>
  </si>
  <si>
    <t>โรงเรียนบ้านน้ำตกแม่กลาง</t>
  </si>
  <si>
    <t>โรงเรียนบ้านปากทางท่าลี่</t>
  </si>
  <si>
    <t>โรงเรียนบ้านแปะ</t>
  </si>
  <si>
    <t>โรงเรียนบ้านเมืองกลาง</t>
  </si>
  <si>
    <t>โรงเรียนบ้านแม่ปอน</t>
  </si>
  <si>
    <t>โรงเรียนบ้านสบแจ่มฝั่งซ้าย</t>
  </si>
  <si>
    <t>โรงเรียนบ้านสบเตี๊ยะ</t>
  </si>
  <si>
    <t>โรงเรียนบ้านสบแปะ</t>
  </si>
  <si>
    <t>โรงเรียนบ้านหนองคัน</t>
  </si>
  <si>
    <t>โรงเรียนบ้านห้วยทราย</t>
  </si>
  <si>
    <t>โรงเรียนบ้านห้วยน้ำดิบ</t>
  </si>
  <si>
    <t>โรงเรียนบ้านห้วยม่วง</t>
  </si>
  <si>
    <t>โรงเรียนบ้านห้วยม่วงฝั่งซ้าย</t>
  </si>
  <si>
    <t>โรงเรียนป่ากล้วยพัฒนา</t>
  </si>
  <si>
    <t>โรงเรียนศรีจอมทอง</t>
  </si>
  <si>
    <t>โรงเรียนชุมชนตำบลท่าผา</t>
  </si>
  <si>
    <t>โรงเรียนชุมชนบ้านช่างเคิ่ง</t>
  </si>
  <si>
    <t>โรงเรียนชุมชนบ้านพร้าวหนุ่ม</t>
  </si>
  <si>
    <t>โรงเรียนบ้านกองแขก</t>
  </si>
  <si>
    <t>โรงเรียนบ้านทุ่งแก</t>
  </si>
  <si>
    <t>โรงเรียนบ้านทุ่งยาว</t>
  </si>
  <si>
    <t>โรงเรียนบ้านนากลาง</t>
  </si>
  <si>
    <t>โรงเรียนบ้านเนินวิทยา</t>
  </si>
  <si>
    <t>โรงเรียนบ้านปางเกี๊ยะ</t>
  </si>
  <si>
    <t>โรงเรียนบ้านปางหินฝน</t>
  </si>
  <si>
    <t>โรงเรียนบ้านปางอุ๋ง</t>
  </si>
  <si>
    <t>โรงเรียนบ้านแปะสามัคคี</t>
  </si>
  <si>
    <t>โรงเรียนบ้านพุย</t>
  </si>
  <si>
    <t>โรงเรียนบ้านแม่นาจร</t>
  </si>
  <si>
    <t>โรงเรียนบ้านแม่ปาน</t>
  </si>
  <si>
    <t>โรงเรียนบ้านแม่มุ</t>
  </si>
  <si>
    <t>โรงเรียนบ้านแม่ศึก</t>
  </si>
  <si>
    <t>โรงเรียนบ้านแม่หงานหลวง</t>
  </si>
  <si>
    <t>โรงเรียนบ้านแม่แฮใต้</t>
  </si>
  <si>
    <t>โรงเรียนบ้านแม่แฮเหนือ</t>
  </si>
  <si>
    <t>โรงเรียนบ้านสบวาก</t>
  </si>
  <si>
    <t>โรงเรียนบ้านอมขูด</t>
  </si>
  <si>
    <t>โรงเรียนบ้านอมเม็ง</t>
  </si>
  <si>
    <t>โรงเรียนองค์การอุตสาหกรรมป่าไม้ 13 (ออป.13)</t>
  </si>
  <si>
    <t>โรงเรียนอินทนนท์วิทยา</t>
  </si>
  <si>
    <t>เตือนใจ</t>
  </si>
  <si>
    <t>ณ  รังษี</t>
  </si>
  <si>
    <t>รุจิเลิศ</t>
  </si>
  <si>
    <t>ณัฐพร</t>
  </si>
  <si>
    <t>ดอกแก้ว</t>
  </si>
  <si>
    <t>วัชรา</t>
  </si>
  <si>
    <t>ถาวรวิจิตร</t>
  </si>
  <si>
    <t>จุไรรัตน์</t>
  </si>
  <si>
    <t>พรหมซาว</t>
  </si>
  <si>
    <t>ธนพร</t>
  </si>
  <si>
    <t>พรมยาโน</t>
  </si>
  <si>
    <t>สิริลักษณ์</t>
  </si>
  <si>
    <t>ศรีมณี</t>
  </si>
  <si>
    <t>บุญส่ง</t>
  </si>
  <si>
    <t>ปิงกุล</t>
  </si>
  <si>
    <t>ทิพย์สุธา</t>
  </si>
  <si>
    <t>แก้วชมภู</t>
  </si>
  <si>
    <t>องอาจ</t>
  </si>
  <si>
    <t>มอญไข่</t>
  </si>
  <si>
    <t>สมบัติ</t>
  </si>
  <si>
    <t>เรือนคำฟู</t>
  </si>
  <si>
    <t>จรัญ</t>
  </si>
  <si>
    <t>แสงบุญ</t>
  </si>
  <si>
    <t>สมใจอ้าย</t>
  </si>
  <si>
    <t>สมนึก</t>
  </si>
  <si>
    <t>อภิญญา</t>
  </si>
  <si>
    <t>ฝั้นเฟือนหา</t>
  </si>
  <si>
    <t>ธนโชติ</t>
  </si>
  <si>
    <t>แก้วคำ</t>
  </si>
  <si>
    <t>สุพิชญา</t>
  </si>
  <si>
    <t>ติ๊บมา</t>
  </si>
  <si>
    <t>สมพิศ</t>
  </si>
  <si>
    <t>คำแปง</t>
  </si>
  <si>
    <t>สุภัค</t>
  </si>
  <si>
    <t>ปราสมุทร์</t>
  </si>
  <si>
    <t>สุภาวดี</t>
  </si>
  <si>
    <t>ยาวิชัย</t>
  </si>
  <si>
    <t>ธันยพร</t>
  </si>
  <si>
    <t>เมืองนาง</t>
  </si>
  <si>
    <t>พิชญาภัค</t>
  </si>
  <si>
    <t>พุทธวงค์</t>
  </si>
  <si>
    <t>วิเชียร</t>
  </si>
  <si>
    <t>ตาคำดี</t>
  </si>
  <si>
    <t>พิสิฐศักดิ์</t>
  </si>
  <si>
    <t>ดวงพรม</t>
  </si>
  <si>
    <t>ภัทรพล</t>
  </si>
  <si>
    <t>กาพย์ตุ้ม</t>
  </si>
  <si>
    <t>พัฒนาสิริเจริญ</t>
  </si>
  <si>
    <t>กนกวรรณ</t>
  </si>
  <si>
    <t>สมวถา</t>
  </si>
  <si>
    <t>นริศรา</t>
  </si>
  <si>
    <t>จันตายศ</t>
  </si>
  <si>
    <t>คีรีรัตนะคำรณ</t>
  </si>
  <si>
    <t>ธนวัฒน์</t>
  </si>
  <si>
    <t>กาไว</t>
  </si>
  <si>
    <t>ดีแป้น</t>
  </si>
  <si>
    <t>วัชรพล</t>
  </si>
  <si>
    <t>ฤทธิ์เรืองโรจน์</t>
  </si>
  <si>
    <t>อัจฉรียา</t>
  </si>
  <si>
    <t>อุดร</t>
  </si>
  <si>
    <t>รู้ซื่อ</t>
  </si>
  <si>
    <t>ยุพิน</t>
  </si>
  <si>
    <t>อินต๊ะพันธ์</t>
  </si>
  <si>
    <t>สุกิจ</t>
  </si>
  <si>
    <t>ใจเรือน</t>
  </si>
  <si>
    <t>อเนก</t>
  </si>
  <si>
    <t>กุออ</t>
  </si>
  <si>
    <t>อาทิตย์</t>
  </si>
  <si>
    <t>กันทะยวง</t>
  </si>
  <si>
    <t>ศศิลออ</t>
  </si>
  <si>
    <t>ชัยบาล</t>
  </si>
  <si>
    <t>สมคิด</t>
  </si>
  <si>
    <t>เตชะดง</t>
  </si>
  <si>
    <t>นิรุติ</t>
  </si>
  <si>
    <t>เจริญพัฒนวิทย์</t>
  </si>
  <si>
    <t>ไกรศิลป์</t>
  </si>
  <si>
    <t>ใจยา</t>
  </si>
  <si>
    <t>สมเจตน์</t>
  </si>
  <si>
    <t>ขัดสีแสง</t>
  </si>
  <si>
    <t>เชียงชีระ</t>
  </si>
  <si>
    <t>ประสิทธิ์</t>
  </si>
  <si>
    <t>เกศสุดา</t>
  </si>
  <si>
    <t>สุรพงค์</t>
  </si>
  <si>
    <t>กอขันธ์</t>
  </si>
  <si>
    <t>ใจหาญ</t>
  </si>
  <si>
    <t>ตันโต๋</t>
  </si>
  <si>
    <t>อนันต์</t>
  </si>
  <si>
    <t>กันทะวงค์</t>
  </si>
  <si>
    <t>นคร</t>
  </si>
  <si>
    <t>ธีรวิทยากูล</t>
  </si>
  <si>
    <t>ชัชพล</t>
  </si>
  <si>
    <t>แก้ววงค์วาน</t>
  </si>
  <si>
    <t>เกศริน</t>
  </si>
  <si>
    <t>คนใจบุญ</t>
  </si>
  <si>
    <t>ยุวเรศ</t>
  </si>
  <si>
    <t>ใจอ่อน</t>
  </si>
  <si>
    <t>เสน่ห์</t>
  </si>
  <si>
    <t>เตจ๊ะนา</t>
  </si>
  <si>
    <t>ณัฐชญา</t>
  </si>
  <si>
    <t>ตุลพงศ์</t>
  </si>
  <si>
    <t>สุพัฒน์</t>
  </si>
  <si>
    <t>ภูมิสมบัติ</t>
  </si>
  <si>
    <t>ระเบียบ</t>
  </si>
  <si>
    <t>แสนสีอ่อง</t>
  </si>
  <si>
    <t>ธีรพร</t>
  </si>
  <si>
    <t>คำวิชัย</t>
  </si>
  <si>
    <t>พุทธวงศ์</t>
  </si>
  <si>
    <t>วิวัฒน์</t>
  </si>
  <si>
    <t>สังขรักษ์</t>
  </si>
  <si>
    <t>อนุพงษ์</t>
  </si>
  <si>
    <t>ไชยวรรณ์</t>
  </si>
  <si>
    <t>สมจิต</t>
  </si>
  <si>
    <t>วิบูลย์</t>
  </si>
  <si>
    <t>ประวิทย์</t>
  </si>
  <si>
    <t>ก้อนสุรินทร์</t>
  </si>
  <si>
    <t>ดรุณี</t>
  </si>
  <si>
    <t>โมตาลี</t>
  </si>
  <si>
    <t>นิรมล</t>
  </si>
  <si>
    <t>รัชดาภรณ์</t>
  </si>
  <si>
    <t>ไชยเดช</t>
  </si>
  <si>
    <t>สมชัย</t>
  </si>
  <si>
    <t>มะโนธรรม</t>
  </si>
  <si>
    <t>บุญรัตน์</t>
  </si>
  <si>
    <t>พนาเกรียงไกร</t>
  </si>
  <si>
    <t>สันติ</t>
  </si>
  <si>
    <t>แหลมคม</t>
  </si>
  <si>
    <t>วรรณนิศา</t>
  </si>
  <si>
    <t>กูลเม็ง</t>
  </si>
  <si>
    <t>โสภา</t>
  </si>
  <si>
    <t>เกศชฏา</t>
  </si>
  <si>
    <t>ศรีติ๊บ</t>
  </si>
  <si>
    <t>เกษสุดา</t>
  </si>
  <si>
    <t>เงินคำคง</t>
  </si>
  <si>
    <t>โชติ</t>
  </si>
  <si>
    <t>นุชวรา</t>
  </si>
  <si>
    <t>ทิพย์กันทา</t>
  </si>
  <si>
    <t>สารบรรณ</t>
  </si>
  <si>
    <t>ศิริลักษณ์</t>
  </si>
  <si>
    <t>อินต๊ะยศ</t>
  </si>
  <si>
    <t>วิลาสินี</t>
  </si>
  <si>
    <t>ทะวงค์</t>
  </si>
  <si>
    <t>เสาวนีย์</t>
  </si>
  <si>
    <t>สุขันคำ</t>
  </si>
  <si>
    <t>ธัญธราดล</t>
  </si>
  <si>
    <t>ศิริพร</t>
  </si>
  <si>
    <t>มะโนรัตน์</t>
  </si>
  <si>
    <t>ยศกร</t>
  </si>
  <si>
    <t>ปันมูล</t>
  </si>
  <si>
    <t>อภิวัฒน์</t>
  </si>
  <si>
    <t>คำอุด</t>
  </si>
  <si>
    <t>จิราวรรณ</t>
  </si>
  <si>
    <t>ไม่เป็น สพค - หักของ : นายวินัย - นางสายทอง ไชยยา</t>
  </si>
  <si>
    <t>ไม่เป็น สพค - หักของ : นายคำ แสงสีโสด</t>
  </si>
  <si>
    <t>ไม่เป็น สพค - หักของ : นายสมาน - นางบัวตอง เมืองนาง</t>
  </si>
  <si>
    <t>ไม่เป็น สพค - หักของ : นางจันทร์ตา ณ รังสี</t>
  </si>
  <si>
    <t>นายโชติ</t>
  </si>
  <si>
    <t>ณ รังษี</t>
  </si>
  <si>
    <t>นางจันทร์ตา ณ รังสี</t>
  </si>
  <si>
    <t>นางสุภาวดี</t>
  </si>
  <si>
    <t>นายคำ แสงสีโชค</t>
  </si>
  <si>
    <t>นางทิพย์สุธา</t>
  </si>
  <si>
    <t>นายวินัย ไชยยา</t>
  </si>
  <si>
    <t>นางสายทอง ไชยยา</t>
  </si>
  <si>
    <t>นางธันยพร</t>
  </si>
  <si>
    <t>นายสมาน เมืองนาง</t>
  </si>
  <si>
    <t>นางบัวตอง เมืองนาง</t>
  </si>
  <si>
    <t>นางเตือนใจ</t>
  </si>
  <si>
    <t>นางเตือนใจ ณ รังษี</t>
  </si>
  <si>
    <t>นางสมพร</t>
  </si>
  <si>
    <t>นางสมพร รุจิเลิศ</t>
  </si>
  <si>
    <t>นายบุญส่ง</t>
  </si>
  <si>
    <t>นายบุญส่ง ปิงกุล</t>
  </si>
  <si>
    <t>นางสุภัค</t>
  </si>
  <si>
    <t>นางสุภัค ปราสมุทร์</t>
  </si>
  <si>
    <t>นายสมศักดิ์</t>
  </si>
  <si>
    <t>นายสมศักดิ์ ดีแป้น</t>
  </si>
  <si>
    <t>นางเกษสุดา</t>
  </si>
  <si>
    <t>นางเกษสุดา เงินคำคง</t>
  </si>
  <si>
    <t>นางยุพา</t>
  </si>
  <si>
    <t>นางยุพา สารบรรณ</t>
  </si>
  <si>
    <t>นางนุชวรา</t>
  </si>
  <si>
    <t>นางนุชวรา ทิพย์กันทา</t>
  </si>
  <si>
    <t>นางศิริลักษณ์</t>
  </si>
  <si>
    <t>นางศิริลักษณ์ อินต๊ะยศ</t>
  </si>
  <si>
    <t>นางนิรมล</t>
  </si>
  <si>
    <t>นางนิรมล ดีแป้น</t>
  </si>
  <si>
    <t>นางพิชญาภัค</t>
  </si>
  <si>
    <t>นางพิชญาภัค พุทธวงค์</t>
  </si>
  <si>
    <t>นางดรุณี</t>
  </si>
  <si>
    <t>นางดรุณี โมตาลี</t>
  </si>
  <si>
    <t>นายวิบูลย์</t>
  </si>
  <si>
    <t>นายวิบูลย์ รุจิเลิศ</t>
  </si>
  <si>
    <t>นายสมชัย</t>
  </si>
  <si>
    <t>นายสมชัย มะโนธรรม</t>
  </si>
  <si>
    <t>นางโสภา</t>
  </si>
  <si>
    <t>นางโสภา คำวิชัย</t>
  </si>
  <si>
    <t>นางอรนุช</t>
  </si>
  <si>
    <t>นางอรนุช มะโนธรรม</t>
  </si>
  <si>
    <t>นางธนพร</t>
  </si>
  <si>
    <t>นางธนพร สมใจอ้าย</t>
  </si>
  <si>
    <t>นายวิวัฒน์</t>
  </si>
  <si>
    <t>นายวิวัฒน์ สังขรักษ์</t>
  </si>
  <si>
    <t>นายอเนก</t>
  </si>
  <si>
    <t>นายอเนก กุออ</t>
  </si>
  <si>
    <t>นายสิทธิชัย</t>
  </si>
  <si>
    <t>นายสิทธิชัย คีรีรัตนะคำรณ</t>
  </si>
  <si>
    <t>นายวัชรพล</t>
  </si>
  <si>
    <t>นายวัชรพล ฤทธิ์เรืองโรจน์</t>
  </si>
  <si>
    <t>นางอัจฉรียา</t>
  </si>
  <si>
    <t>นางอัจฉรียา ปิงกุล</t>
  </si>
  <si>
    <t>นายสมบัติ</t>
  </si>
  <si>
    <t>นายสมบัติ เรือนคำฟู</t>
  </si>
  <si>
    <t>นายธนโชติ</t>
  </si>
  <si>
    <t>นายธนโชติ แก้วคำ</t>
  </si>
  <si>
    <t>นางนุสรา</t>
  </si>
  <si>
    <t>นางนุสรา ใจหาญ</t>
  </si>
  <si>
    <t>นายบุญรัตน์</t>
  </si>
  <si>
    <t>นายบุญรัตน์ พนาเกรียงไกร</t>
  </si>
  <si>
    <t>นางสาวสมพิศ</t>
  </si>
  <si>
    <t>นางสาวสมพิศ คำแปง</t>
  </si>
  <si>
    <t>นายสุรพงค์</t>
  </si>
  <si>
    <t>นายสุรพงค์ กอขันธ์</t>
  </si>
  <si>
    <t>นายวิเชียร</t>
  </si>
  <si>
    <t>นายวิเชียร ตาคำดี</t>
  </si>
  <si>
    <t>นายอนุพงษ์</t>
  </si>
  <si>
    <t>นายอนุพงษ์ ไชยวรรณ์</t>
  </si>
  <si>
    <t>นายยศกร</t>
  </si>
  <si>
    <t>นายยศกร ปันมูล</t>
  </si>
  <si>
    <t>นายดวงจันทร์</t>
  </si>
  <si>
    <t>นายดวงจันทร์ ตันโต๋</t>
  </si>
  <si>
    <t>นายอภิวัฒน์</t>
  </si>
  <si>
    <t>นายอภิวัฒน์ คนใจบุญ</t>
  </si>
  <si>
    <t>นางเกศชฎา</t>
  </si>
  <si>
    <t>นางเกศชฎา ศรีติ๊บ</t>
  </si>
  <si>
    <t>นายประสิทธิ์</t>
  </si>
  <si>
    <t>นายประสิทธิ์ แก้วชมภู</t>
  </si>
  <si>
    <t>นางสาวณัฐชญา</t>
  </si>
  <si>
    <t>นางสาวณัฐชญา ตุลพงศ์</t>
  </si>
  <si>
    <t>นายเสน่ห์</t>
  </si>
  <si>
    <t>นายเสน่ห์ เตจ๊ะนา</t>
  </si>
  <si>
    <t>นายจรัญ</t>
  </si>
  <si>
    <t>นายจรัญ แสงบุญ</t>
  </si>
  <si>
    <t>นางอรทัย แสงบุญ</t>
  </si>
  <si>
    <t>นางเสาวนีย์</t>
  </si>
  <si>
    <t>นางเสาวนีย์ คำอุด</t>
  </si>
  <si>
    <t>นายจรัล คำอุด</t>
  </si>
  <si>
    <t>นายสมจิต</t>
  </si>
  <si>
    <t>นายสมจิต ใจหาญ</t>
  </si>
  <si>
    <t>นางดวงภา ใจหาญ</t>
  </si>
  <si>
    <t>นางโสภา ธัญธราดล</t>
  </si>
  <si>
    <t>นางบัวถา พรหมมา</t>
  </si>
  <si>
    <t>นางยุพิน</t>
  </si>
  <si>
    <t>นางยุพิน อินต๊ะพันธ์</t>
  </si>
  <si>
    <t>นายสุรพล อินต๊ะพันธ์</t>
  </si>
  <si>
    <t>นางผ่องพรรณ</t>
  </si>
  <si>
    <t>นางผ่องพรรณ พุทธวงศ์</t>
  </si>
  <si>
    <t>นายไกรสร บัญญัติศิลป์ (พุทธวงศ์)</t>
  </si>
  <si>
    <t>นางเกศริน</t>
  </si>
  <si>
    <t>นางเกศริน คนใจบุญ</t>
  </si>
  <si>
    <t>นางจันทร์คำ ต๊ะคำ</t>
  </si>
  <si>
    <t>นายเฉลิม</t>
  </si>
  <si>
    <t>นายเฉลิม สมนึก</t>
  </si>
  <si>
    <t>นางจันทร์เพ็ญ สมนึก</t>
  </si>
  <si>
    <t>นายสมบัติ ขัดสีแสง</t>
  </si>
  <si>
    <t>นางนิภา ขัดสีแสง</t>
  </si>
  <si>
    <t>นายองอาจ</t>
  </si>
  <si>
    <t>นายองอาจ มอญไข่</t>
  </si>
  <si>
    <t>นางขันธ์แก้ว มอญไข่</t>
  </si>
  <si>
    <t>นายอุดร</t>
  </si>
  <si>
    <t>รู้ชื่อ</t>
  </si>
  <si>
    <t>นายอุดร รู้ชื่อ</t>
  </si>
  <si>
    <t>นางประนอม รู้ชื่อ</t>
  </si>
  <si>
    <t>นายสันติ</t>
  </si>
  <si>
    <t>นายสันติ แหลมคม</t>
  </si>
  <si>
    <t>นางวาริณี แหลมคม</t>
  </si>
  <si>
    <t>นางสาววัชรา</t>
  </si>
  <si>
    <t>นางสาววัชรา ถาวรวิจิตร</t>
  </si>
  <si>
    <t>นายก่าย ถาวรวิจิตร</t>
  </si>
  <si>
    <t>นางวิลาสินี</t>
  </si>
  <si>
    <t>ทะวงศ์</t>
  </si>
  <si>
    <t>นางวิลาสินี ทะวงศ์</t>
  </si>
  <si>
    <t>นางเขียว ไพบูลย์</t>
  </si>
  <si>
    <t>นางเสาวนีย์ สุขันคำ</t>
  </si>
  <si>
    <t>นางปราณี สุขันคำ</t>
  </si>
  <si>
    <t>นายพิสิฐศักดิ์</t>
  </si>
  <si>
    <t>นายพิสิฐศักดิ์ ดวงพรม</t>
  </si>
  <si>
    <t>นางแดง ดวงพรม</t>
  </si>
  <si>
    <t>ว่าที่ ร.ต.ธนวัฒน์</t>
  </si>
  <si>
    <t>ว่าที่ ร.ต.ธนวัฒน์ กาไว</t>
  </si>
  <si>
    <t>นายศรีทน กาไว</t>
  </si>
  <si>
    <t>นายสมเจตต์</t>
  </si>
  <si>
    <t>นายสมเจตต์ พรหมซาว</t>
  </si>
  <si>
    <t>นางพรรณี พรหมซาว</t>
  </si>
  <si>
    <t>นางกนกวรรณ</t>
  </si>
  <si>
    <t>นางกนกวรรณ สมวถา</t>
  </si>
  <si>
    <t>นายบัญญัติ อินต๊ะมา</t>
  </si>
  <si>
    <t>นางณัฐพร</t>
  </si>
  <si>
    <t>นางณัฐพร ดอกแก้ว</t>
  </si>
  <si>
    <t>นายปัญญา ดอกแก้ว</t>
  </si>
  <si>
    <t>นายชัชพล</t>
  </si>
  <si>
    <t>นายชัชพล แก้ววงค์วาน</t>
  </si>
  <si>
    <t>นายภัทรพล</t>
  </si>
  <si>
    <t>นาย ภัทรพล กาพย์ตุ้ม</t>
  </si>
  <si>
    <t>นาง คำ กาพย์ตุ้ม</t>
  </si>
  <si>
    <t>นางสาวศศิลออ</t>
  </si>
  <si>
    <t>นางสาวศศิลออ ชัยบาล</t>
  </si>
  <si>
    <t>นายมงคล ชัยบาล</t>
  </si>
  <si>
    <t>นายสมคิด</t>
  </si>
  <si>
    <t>นาย สมคิด แก้วคำ</t>
  </si>
  <si>
    <t>นาย อาคม แก้วคำ</t>
  </si>
  <si>
    <t>นางสาวสุภาพร</t>
  </si>
  <si>
    <t>นางสาวสุภาพร เตชะดง</t>
  </si>
  <si>
    <t>นายอำนาจ เตชะดง</t>
  </si>
  <si>
    <t>นางสาวอภิญญา</t>
  </si>
  <si>
    <t>เชียงขีระ</t>
  </si>
  <si>
    <t>นางสาว อภิญญา เชียงขีระ</t>
  </si>
  <si>
    <t>นาย บุญรัตน์ เชียงชีระ</t>
  </si>
  <si>
    <t>นางสาววารี</t>
  </si>
  <si>
    <t>นางสาว วารี พัฒนาสิริเจริญ</t>
  </si>
  <si>
    <t>นาย พะแอะเง พัฒนาสิริเจริญ</t>
  </si>
  <si>
    <t>นางสาวสิริลักษณ์</t>
  </si>
  <si>
    <t>นางสาวสิริลักษณ์ ศรีมณี</t>
  </si>
  <si>
    <t>นางนวลจันทร์ ศรีมณี</t>
  </si>
  <si>
    <t>นางสาวจรัสศรี ศรีมณี</t>
  </si>
  <si>
    <t>นายประวิทย์</t>
  </si>
  <si>
    <t>นายประวิทย์  ก้อนสุรินทร์</t>
  </si>
  <si>
    <t>นาย อนุรักษ์ ชัยอาภัย</t>
  </si>
  <si>
    <t>นางมูล ก้อนสุรินทร์</t>
  </si>
  <si>
    <t>นางอภิญญา</t>
  </si>
  <si>
    <t>นางอภิญญา ฝั้นเฟือนหา</t>
  </si>
  <si>
    <t>นางบาง ศรีจันน้อย</t>
  </si>
  <si>
    <t>นายจำนง ศรีจันน้อย</t>
  </si>
  <si>
    <t>นางศิริพร</t>
  </si>
  <si>
    <t>นางศิริพร มะโนรัตน์</t>
  </si>
  <si>
    <t>นางสาวนวพร ศิริพันธุ์</t>
  </si>
  <si>
    <t>นายอุดม ศิริพันธุ์</t>
  </si>
  <si>
    <t>นางระเบียบ</t>
  </si>
  <si>
    <t>นางระเบียบ แสนสีอ่อง</t>
  </si>
  <si>
    <t>นายกำแพง กิจประจักร</t>
  </si>
  <si>
    <t>นายกมล กิจประจักร</t>
  </si>
  <si>
    <t>นางสาวจิราวรรณ</t>
  </si>
  <si>
    <t>นางสาวจิราวรรณ ศรีเที่ยง</t>
  </si>
  <si>
    <t>นางคำปัน ศรีเที่ยง</t>
  </si>
  <si>
    <t>นายเมา ศรีเที่ยง</t>
  </si>
  <si>
    <t>นายไกรศิลป์</t>
  </si>
  <si>
    <t>นายไกรศิลป์ ใจยา</t>
  </si>
  <si>
    <t>นางสม ใจยา</t>
  </si>
  <si>
    <t>นายอินต๊ะ ใจยา</t>
  </si>
  <si>
    <t>นายอาทิตย์</t>
  </si>
  <si>
    <t>นายอาทิตย์ กันทะยวง</t>
  </si>
  <si>
    <t>นางพร กันทะยวง</t>
  </si>
  <si>
    <t>นายทัด กันทะยวง</t>
  </si>
  <si>
    <t>นายสุกิจ</t>
  </si>
  <si>
    <t>นายสุกิจ ใจเรือน</t>
  </si>
  <si>
    <t>นางคำมูล มะโนธรรม</t>
  </si>
  <si>
    <t>นายแก้ว มะโนธรรม</t>
  </si>
  <si>
    <t>นางสาวยุวเรศ</t>
  </si>
  <si>
    <t>นางสาวยุวเรศ ใจอ่อน</t>
  </si>
  <si>
    <t>นางอุสาห์ ใจอ่อน</t>
  </si>
  <si>
    <t>นายอินไชย ใจอ่อน</t>
  </si>
  <si>
    <t>นางเกศสุดา</t>
  </si>
  <si>
    <t>นาง เกศสุดา รู้ซื่อ</t>
  </si>
  <si>
    <t>ด.ต. นพรัตน์ รู้ซื่อ</t>
  </si>
  <si>
    <t>นาย อรุณ พิทาคำ</t>
  </si>
  <si>
    <t>นาง ธนพร พรมยาโน</t>
  </si>
  <si>
    <t>นาง ตุมมา พรมยาโน</t>
  </si>
  <si>
    <t>นาย ก๋องคำ พรมยาโน</t>
  </si>
  <si>
    <t>นางสาวจุไรรัตน์</t>
  </si>
  <si>
    <t>ชัยกาวิล(พรมซาว)</t>
  </si>
  <si>
    <t>นางสาว จุไรรัตน์ ชัยกาวิล (พรมซาว)</t>
  </si>
  <si>
    <t>นาง บัวจร ชัยกาวิล</t>
  </si>
  <si>
    <t>นาย พรหมา ชัยกาวิล</t>
  </si>
  <si>
    <t>นายนคร</t>
  </si>
  <si>
    <t>ธีระวิทยากุล</t>
  </si>
  <si>
    <t>นายนคร  ธีระวิทยากุล</t>
  </si>
  <si>
    <t>นาง ปิว ลำนำไพร</t>
  </si>
  <si>
    <t>นางสาว หน่อคุนิ ธีรวิทยากูล</t>
  </si>
  <si>
    <t>นางสาวสุพัฒน์</t>
  </si>
  <si>
    <t>นางสาว สุพัฒน์ ภูมิสมบัติ</t>
  </si>
  <si>
    <t>นาง เอ้ย แก้วปั๋น</t>
  </si>
  <si>
    <t>ร.อ. วรชัย ภูมิสมบัติ</t>
  </si>
  <si>
    <t>นางนริศรา</t>
  </si>
  <si>
    <t>นาง นริศรา จันตายศ</t>
  </si>
  <si>
    <t>นาง สุพิศ กองจันทร์</t>
  </si>
  <si>
    <t>นาย คำอ้าย กองจันทร์</t>
  </si>
  <si>
    <t>นายอนันต์</t>
  </si>
  <si>
    <t>นายอนันต์ กันทะวงค์</t>
  </si>
  <si>
    <t>นางฉัฌญา กันทะวงค์</t>
  </si>
  <si>
    <t>นายสหรัตน์ เตจ๊ะยา</t>
  </si>
  <si>
    <t>นางวรรณนิศา</t>
  </si>
  <si>
    <t>นาง วรรณนิศา กูลเม็ง</t>
  </si>
  <si>
    <t>นาย กมล สมหมาย</t>
  </si>
  <si>
    <t>นาง ผ่องใส สมหมาย</t>
  </si>
  <si>
    <t>นาย มานพ ไชยกาล</t>
  </si>
  <si>
    <t>นายนิรุติ</t>
  </si>
  <si>
    <t>นาย นิรุติ เจริญพัฒนวิทย์</t>
  </si>
  <si>
    <t>นางสาว ปริยากร เจริญพัฒนวิทย์</t>
  </si>
  <si>
    <t>นางสาว ปานทิพย์ โพธิทา</t>
  </si>
  <si>
    <t>นาง บัวแก้ว โพธิตา</t>
  </si>
  <si>
    <t>นางสุพิชญา</t>
  </si>
  <si>
    <t>นาง สุพิชญา ติ๊บมา</t>
  </si>
  <si>
    <t>นางสาว สายรุ้ง สมณา</t>
  </si>
  <si>
    <t>นาง เครือวัลย์ คำหน้อย</t>
  </si>
  <si>
    <t>นาย เพ็ชร คำหน้อย</t>
  </si>
  <si>
    <t>นายธีรพร</t>
  </si>
  <si>
    <t>นาย ธีรพร  คำวิชัย</t>
  </si>
  <si>
    <t>นาง วราภรณ์ คำวิชัย</t>
  </si>
  <si>
    <t>นาง อำไพ คำวิชัย</t>
  </si>
  <si>
    <t>นาย ประสิทธิ์ คำวิชัย</t>
  </si>
  <si>
    <t>นางรัชดาภรณ์</t>
  </si>
  <si>
    <t>นาง สม กองอยู่</t>
  </si>
  <si>
    <t>นาย สิงห์คำ กองอยู่</t>
  </si>
  <si>
    <t>นาย สุทศ กองอยู่</t>
  </si>
  <si>
    <t>นาง ละมัย จำปาจี</t>
  </si>
  <si>
    <t>เจ้าของเงินเดือน - ไม่เป็น ส.พ.ค.  จำนวน  4  คน  :  สมาชิก  6  คน</t>
  </si>
  <si>
    <t>นางสุพิชญา ติ๊บมา</t>
  </si>
  <si>
    <t>นางสมพิศ คำแปง</t>
  </si>
  <si>
    <t>นางสุภาวดี ยาวิชัย</t>
  </si>
  <si>
    <t>นางธันยพร เมืองนาง</t>
  </si>
  <si>
    <t>นายสมเจตน์ พรหมซาว</t>
  </si>
  <si>
    <t>นางสาวอภิญญา เชียงชีระ</t>
  </si>
  <si>
    <t>นายธีรพร คำวิชัย</t>
  </si>
  <si>
    <t>นายประวิทย์ ก้อนสุรินทร์</t>
  </si>
  <si>
    <t>นางรัชดาภรณ์ ไชยเดช</t>
  </si>
  <si>
    <t>นางเกศชฏา ศรีติ๊บ</t>
  </si>
  <si>
    <t>นายโชติ ณ  รังษี</t>
  </si>
  <si>
    <t>นางวิลาสินี ทะวงค์</t>
  </si>
  <si>
    <t>นางทิพย์สุธา แก้วชมภู</t>
  </si>
  <si>
    <t>นายภัทรพล กาพย์ตุ้ม</t>
  </si>
  <si>
    <t>นางสาววารี พัฒนาสิริเจริญ</t>
  </si>
  <si>
    <t>นางนริศรา จันตายศ</t>
  </si>
  <si>
    <t>นายอุดร รู้ซื่อ</t>
  </si>
  <si>
    <t>นายสมคิด แก้วคำ</t>
  </si>
  <si>
    <t>นายนิรุติ เจริญพัฒนวิทย์</t>
  </si>
  <si>
    <t>นางเกศสุดา รู้ซื่อ</t>
  </si>
  <si>
    <t>นายนคร ธีรวิทยากูล</t>
  </si>
  <si>
    <t>นางสาวสุพัฒน์ ภูมิสมบัติ</t>
  </si>
  <si>
    <t>นางวรรณนิศา กูลเม็ง</t>
  </si>
  <si>
    <t>เก็บทวน</t>
  </si>
  <si>
    <t>นภสร</t>
  </si>
  <si>
    <t>รตนบงกช</t>
  </si>
  <si>
    <t>นางสาวนภสร</t>
  </si>
  <si>
    <t>นางสาว นภสร รตนบงกช</t>
  </si>
  <si>
    <t>นาง รัชดาภรณ์  ไชยเดช</t>
  </si>
  <si>
    <t>เดิม-ชื่อ : นางนภศวรรณ์ ยะนะโน</t>
  </si>
  <si>
    <t>จำนวนทั้งสิ้น    172  คน</t>
  </si>
  <si>
    <t>พ.ย. 65</t>
  </si>
  <si>
    <t>11/65</t>
  </si>
  <si>
    <t>รร.บ้านข่วงเปาใต้</t>
  </si>
  <si>
    <t>นางสุพิชญา ติ๊บมา : 4-1 = 3</t>
  </si>
  <si>
    <t>ไม่มี</t>
  </si>
  <si>
    <t>นางสาว สายรุ้ง สมณา : ตาย/พย.65</t>
  </si>
  <si>
    <t>ย้าย / พย.65</t>
  </si>
  <si>
    <t>สพป.4</t>
  </si>
  <si>
    <t>12/65</t>
  </si>
  <si>
    <t>ดอยหล่อ</t>
  </si>
  <si>
    <t>รร.บ้านสามหลัง</t>
  </si>
  <si>
    <t>ม.ค.66</t>
  </si>
  <si>
    <t>จำนวนทั้งสิ้น  160  คน</t>
  </si>
  <si>
    <t>ประจำเดือน :  กุมภาพันธ์  2566</t>
  </si>
  <si>
    <t>ก.พ.66</t>
  </si>
  <si>
    <t>ก.พ. 66 / รวมทั้งสิ้น</t>
  </si>
  <si>
    <t>หักรายละ  465.00  บาท  ( 31 ราย x 15 บาท 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</si>
</sst>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"/>
    <numFmt numFmtId="189" formatCode="_(* #,##0.00_);_(* \(#,##0.00\);_(* &quot;-&quot;??_);_(@_)"/>
    <numFmt numFmtId="190" formatCode="#,###.00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b/>
      <u val="double"/>
      <sz val="10"/>
      <name val="Arial"/>
      <family val="2"/>
    </font>
    <font>
      <sz val="8"/>
      <name val="Tahoma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b/>
      <u val="double"/>
      <sz val="10"/>
      <name val="Tahoma"/>
      <family val="2"/>
    </font>
    <font>
      <b/>
      <u val="doubleAccounting"/>
      <sz val="10"/>
      <name val="Tahoma"/>
      <family val="2"/>
    </font>
    <font>
      <u val="single"/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36"/>
      <name val="Tahoma"/>
      <family val="2"/>
    </font>
    <font>
      <sz val="10"/>
      <color indexed="12"/>
      <name val="Arial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60"/>
      <name val="Tahoma"/>
      <family val="2"/>
    </font>
    <font>
      <sz val="10"/>
      <color indexed="60"/>
      <name val="Tahoma"/>
      <family val="2"/>
    </font>
    <font>
      <b/>
      <sz val="10"/>
      <color indexed="60"/>
      <name val="Tahoma"/>
      <family val="2"/>
    </font>
    <font>
      <b/>
      <u val="double"/>
      <sz val="10"/>
      <color indexed="60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7030A0"/>
      <name val="Tahoma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sz val="10"/>
      <color rgb="FFC00000"/>
      <name val="Tahoma"/>
      <family val="2"/>
    </font>
    <font>
      <b/>
      <sz val="10"/>
      <color rgb="FFC00000"/>
      <name val="Tahoma"/>
      <family val="2"/>
    </font>
    <font>
      <sz val="11"/>
      <color rgb="FFC00000"/>
      <name val="Calibri"/>
      <family val="2"/>
    </font>
    <font>
      <b/>
      <u val="double"/>
      <sz val="10"/>
      <color rgb="FFC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1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shrinkToFit="1"/>
    </xf>
    <xf numFmtId="0" fontId="11" fillId="0" borderId="0" xfId="0" applyFont="1" applyFill="1" applyAlignment="1">
      <alignment horizontal="left" shrinkToFit="1"/>
    </xf>
    <xf numFmtId="0" fontId="11" fillId="0" borderId="0" xfId="0" applyFont="1" applyFill="1" applyAlignment="1">
      <alignment shrinkToFit="1"/>
    </xf>
    <xf numFmtId="43" fontId="11" fillId="0" borderId="0" xfId="36" applyNumberFormat="1" applyFont="1" applyFill="1" applyAlignment="1">
      <alignment shrinkToFit="1"/>
    </xf>
    <xf numFmtId="0" fontId="57" fillId="0" borderId="0" xfId="0" applyFont="1" applyFill="1" applyAlignment="1">
      <alignment shrinkToFit="1"/>
    </xf>
    <xf numFmtId="0" fontId="12" fillId="0" borderId="0" xfId="0" applyFont="1" applyFill="1" applyAlignment="1">
      <alignment shrinkToFit="1"/>
    </xf>
    <xf numFmtId="189" fontId="13" fillId="0" borderId="0" xfId="36" applyNumberFormat="1" applyFont="1" applyFill="1" applyAlignment="1">
      <alignment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58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2" fillId="0" borderId="13" xfId="0" applyFont="1" applyBorder="1" applyAlignment="1">
      <alignment horizontal="center" shrinkToFit="1"/>
    </xf>
    <xf numFmtId="0" fontId="58" fillId="0" borderId="0" xfId="0" applyFont="1" applyAlignment="1">
      <alignment horizontal="center" shrinkToFit="1"/>
    </xf>
    <xf numFmtId="188" fontId="59" fillId="0" borderId="10" xfId="0" applyNumberFormat="1" applyFont="1" applyFill="1" applyBorder="1" applyAlignment="1">
      <alignment horizontal="center" shrinkToFit="1"/>
    </xf>
    <xf numFmtId="0" fontId="60" fillId="0" borderId="10" xfId="0" applyFont="1" applyFill="1" applyBorder="1" applyAlignment="1">
      <alignment shrinkToFit="1"/>
    </xf>
    <xf numFmtId="3" fontId="60" fillId="0" borderId="14" xfId="0" applyNumberFormat="1" applyFont="1" applyFill="1" applyBorder="1" applyAlignment="1">
      <alignment horizontal="left" shrinkToFit="1"/>
    </xf>
    <xf numFmtId="0" fontId="60" fillId="0" borderId="14" xfId="0" applyFont="1" applyFill="1" applyBorder="1" applyAlignment="1">
      <alignment shrinkToFit="1"/>
    </xf>
    <xf numFmtId="0" fontId="58" fillId="0" borderId="0" xfId="0" applyFont="1" applyFill="1" applyAlignment="1">
      <alignment shrinkToFit="1"/>
    </xf>
    <xf numFmtId="0" fontId="59" fillId="0" borderId="0" xfId="0" applyFont="1" applyFill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3" fontId="2" fillId="0" borderId="14" xfId="0" applyNumberFormat="1" applyFont="1" applyFill="1" applyBorder="1" applyAlignment="1">
      <alignment horizontal="center" shrinkToFit="1"/>
    </xf>
    <xf numFmtId="3" fontId="3" fillId="0" borderId="14" xfId="0" applyNumberFormat="1" applyFont="1" applyFill="1" applyBorder="1" applyAlignment="1">
      <alignment horizontal="left" shrinkToFit="1"/>
    </xf>
    <xf numFmtId="3" fontId="3" fillId="0" borderId="0" xfId="0" applyNumberFormat="1" applyFont="1" applyFill="1" applyAlignment="1">
      <alignment shrinkToFit="1"/>
    </xf>
    <xf numFmtId="4" fontId="3" fillId="0" borderId="0" xfId="0" applyNumberFormat="1" applyFont="1" applyFill="1" applyAlignment="1">
      <alignment shrinkToFit="1"/>
    </xf>
    <xf numFmtId="3" fontId="60" fillId="0" borderId="10" xfId="0" applyNumberFormat="1" applyFont="1" applyFill="1" applyBorder="1" applyAlignment="1">
      <alignment horizontal="center" shrinkToFit="1"/>
    </xf>
    <xf numFmtId="3" fontId="3" fillId="0" borderId="14" xfId="0" applyNumberFormat="1" applyFont="1" applyFill="1" applyBorder="1" applyAlignment="1">
      <alignment horizontal="right" shrinkToFit="1"/>
    </xf>
    <xf numFmtId="3" fontId="2" fillId="0" borderId="10" xfId="0" applyNumberFormat="1" applyFont="1" applyFill="1" applyBorder="1" applyAlignment="1">
      <alignment horizontal="center" shrinkToFit="1"/>
    </xf>
    <xf numFmtId="49" fontId="3" fillId="0" borderId="14" xfId="0" applyNumberFormat="1" applyFont="1" applyFill="1" applyBorder="1" applyAlignment="1">
      <alignment horizontal="left" shrinkToFit="1"/>
    </xf>
    <xf numFmtId="188" fontId="5" fillId="0" borderId="10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3" fontId="6" fillId="0" borderId="10" xfId="0" applyNumberFormat="1" applyFont="1" applyBorder="1" applyAlignment="1">
      <alignment horizontal="center" shrinkToFit="1"/>
    </xf>
    <xf numFmtId="3" fontId="3" fillId="0" borderId="10" xfId="0" applyNumberFormat="1" applyFont="1" applyBorder="1" applyAlignment="1">
      <alignment horizontal="left" shrinkToFit="1"/>
    </xf>
    <xf numFmtId="188" fontId="5" fillId="0" borderId="15" xfId="0" applyNumberFormat="1" applyFont="1" applyBorder="1" applyAlignment="1">
      <alignment horizontal="center" shrinkToFit="1"/>
    </xf>
    <xf numFmtId="0" fontId="5" fillId="0" borderId="15" xfId="0" applyFont="1" applyBorder="1" applyAlignment="1">
      <alignment horizontal="left" shrinkToFit="1"/>
    </xf>
    <xf numFmtId="3" fontId="6" fillId="0" borderId="15" xfId="0" applyNumberFormat="1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right" shrinkToFit="1"/>
    </xf>
    <xf numFmtId="188" fontId="5" fillId="0" borderId="16" xfId="0" applyNumberFormat="1" applyFont="1" applyBorder="1" applyAlignment="1">
      <alignment horizontal="center" shrinkToFit="1"/>
    </xf>
    <xf numFmtId="0" fontId="5" fillId="0" borderId="16" xfId="0" applyFont="1" applyBorder="1" applyAlignment="1">
      <alignment shrinkToFit="1"/>
    </xf>
    <xf numFmtId="3" fontId="6" fillId="0" borderId="16" xfId="0" applyNumberFormat="1" applyFont="1" applyBorder="1" applyAlignment="1">
      <alignment horizontal="center" shrinkToFit="1"/>
    </xf>
    <xf numFmtId="188" fontId="5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left" shrinkToFit="1"/>
    </xf>
    <xf numFmtId="3" fontId="6" fillId="0" borderId="0" xfId="0" applyNumberFormat="1" applyFont="1" applyBorder="1" applyAlignment="1">
      <alignment horizontal="center" shrinkToFit="1"/>
    </xf>
    <xf numFmtId="0" fontId="10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5" fillId="0" borderId="10" xfId="0" applyFont="1" applyFill="1" applyBorder="1" applyAlignment="1">
      <alignment shrinkToFit="1"/>
    </xf>
    <xf numFmtId="3" fontId="6" fillId="0" borderId="10" xfId="0" applyNumberFormat="1" applyFont="1" applyFill="1" applyBorder="1" applyAlignment="1">
      <alignment horizontal="center" shrinkToFit="1"/>
    </xf>
    <xf numFmtId="3" fontId="3" fillId="0" borderId="10" xfId="0" applyNumberFormat="1" applyFont="1" applyFill="1" applyBorder="1" applyAlignment="1">
      <alignment horizontal="left" shrinkToFit="1"/>
    </xf>
    <xf numFmtId="3" fontId="58" fillId="0" borderId="0" xfId="0" applyNumberFormat="1" applyFont="1" applyFill="1" applyAlignment="1">
      <alignment shrinkToFit="1"/>
    </xf>
    <xf numFmtId="3" fontId="5" fillId="0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17" xfId="0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horizontal="right" shrinkToFit="1"/>
    </xf>
    <xf numFmtId="0" fontId="61" fillId="0" borderId="1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49" fontId="3" fillId="0" borderId="10" xfId="0" applyNumberFormat="1" applyFont="1" applyFill="1" applyBorder="1" applyAlignment="1">
      <alignment horizontal="left" shrinkToFit="1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shrinkToFit="1"/>
    </xf>
    <xf numFmtId="0" fontId="2" fillId="0" borderId="18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shrinkToFit="1"/>
    </xf>
    <xf numFmtId="43" fontId="57" fillId="0" borderId="0" xfId="36" applyNumberFormat="1" applyFont="1" applyFill="1" applyAlignment="1">
      <alignment shrinkToFit="1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49" fontId="3" fillId="0" borderId="22" xfId="0" applyNumberFormat="1" applyFont="1" applyFill="1" applyBorder="1" applyAlignment="1">
      <alignment horizontal="left" shrinkToFit="1"/>
    </xf>
    <xf numFmtId="0" fontId="14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188" fontId="59" fillId="0" borderId="10" xfId="0" applyNumberFormat="1" applyFont="1" applyBorder="1" applyAlignment="1">
      <alignment horizontal="center" shrinkToFit="1"/>
    </xf>
    <xf numFmtId="0" fontId="59" fillId="0" borderId="17" xfId="0" applyFont="1" applyFill="1" applyBorder="1" applyAlignment="1">
      <alignment shrinkToFit="1"/>
    </xf>
    <xf numFmtId="0" fontId="59" fillId="0" borderId="24" xfId="0" applyFont="1" applyFill="1" applyBorder="1" applyAlignment="1">
      <alignment shrinkToFit="1"/>
    </xf>
    <xf numFmtId="0" fontId="59" fillId="0" borderId="10" xfId="0" applyFont="1" applyFill="1" applyBorder="1" applyAlignment="1">
      <alignment shrinkToFit="1"/>
    </xf>
    <xf numFmtId="0" fontId="59" fillId="0" borderId="10" xfId="0" applyFont="1" applyFill="1" applyBorder="1" applyAlignment="1">
      <alignment horizontal="left" shrinkToFit="1"/>
    </xf>
    <xf numFmtId="0" fontId="59" fillId="0" borderId="14" xfId="0" applyFont="1" applyFill="1" applyBorder="1" applyAlignment="1">
      <alignment shrinkToFit="1"/>
    </xf>
    <xf numFmtId="3" fontId="59" fillId="0" borderId="14" xfId="0" applyNumberFormat="1" applyFont="1" applyFill="1" applyBorder="1" applyAlignment="1">
      <alignment horizontal="left" shrinkToFit="1"/>
    </xf>
    <xf numFmtId="3" fontId="59" fillId="0" borderId="0" xfId="0" applyNumberFormat="1" applyFont="1" applyFill="1" applyAlignment="1">
      <alignment shrinkToFit="1"/>
    </xf>
    <xf numFmtId="3" fontId="59" fillId="0" borderId="0" xfId="0" applyNumberFormat="1" applyFont="1" applyAlignment="1">
      <alignment shrinkToFit="1"/>
    </xf>
    <xf numFmtId="0" fontId="59" fillId="0" borderId="0" xfId="0" applyFont="1" applyAlignment="1">
      <alignment shrinkToFit="1"/>
    </xf>
    <xf numFmtId="4" fontId="59" fillId="0" borderId="0" xfId="0" applyNumberFormat="1" applyFont="1" applyAlignment="1">
      <alignment shrinkToFit="1"/>
    </xf>
    <xf numFmtId="0" fontId="3" fillId="0" borderId="10" xfId="0" applyFont="1" applyFill="1" applyBorder="1" applyAlignment="1">
      <alignment horizontal="left" shrinkToFit="1"/>
    </xf>
    <xf numFmtId="4" fontId="59" fillId="0" borderId="0" xfId="0" applyNumberFormat="1" applyFont="1" applyFill="1" applyAlignment="1">
      <alignment shrinkToFit="1"/>
    </xf>
    <xf numFmtId="3" fontId="59" fillId="0" borderId="10" xfId="0" applyNumberFormat="1" applyFont="1" applyFill="1" applyBorder="1" applyAlignment="1">
      <alignment horizontal="left" shrinkToFit="1"/>
    </xf>
    <xf numFmtId="188" fontId="5" fillId="0" borderId="10" xfId="0" applyNumberFormat="1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left" shrinkToFit="1"/>
    </xf>
    <xf numFmtId="0" fontId="3" fillId="0" borderId="24" xfId="0" applyFont="1" applyFill="1" applyBorder="1" applyAlignment="1">
      <alignment horizontal="left" shrinkToFit="1"/>
    </xf>
    <xf numFmtId="0" fontId="3" fillId="0" borderId="24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0" fontId="61" fillId="0" borderId="17" xfId="0" applyFont="1" applyFill="1" applyBorder="1" applyAlignment="1">
      <alignment shrinkToFit="1"/>
    </xf>
    <xf numFmtId="0" fontId="61" fillId="0" borderId="24" xfId="0" applyFont="1" applyFill="1" applyBorder="1" applyAlignment="1">
      <alignment shrinkToFit="1"/>
    </xf>
    <xf numFmtId="3" fontId="62" fillId="0" borderId="10" xfId="0" applyNumberFormat="1" applyFont="1" applyFill="1" applyBorder="1" applyAlignment="1">
      <alignment horizontal="center" shrinkToFit="1"/>
    </xf>
    <xf numFmtId="3" fontId="61" fillId="0" borderId="10" xfId="0" applyNumberFormat="1" applyFont="1" applyFill="1" applyBorder="1" applyAlignment="1">
      <alignment horizontal="right" shrinkToFit="1"/>
    </xf>
    <xf numFmtId="3" fontId="61" fillId="0" borderId="0" xfId="0" applyNumberFormat="1" applyFont="1" applyFill="1" applyAlignment="1">
      <alignment shrinkToFit="1"/>
    </xf>
    <xf numFmtId="0" fontId="61" fillId="0" borderId="0" xfId="0" applyFont="1" applyFill="1" applyAlignment="1">
      <alignment shrinkToFit="1"/>
    </xf>
    <xf numFmtId="4" fontId="61" fillId="0" borderId="0" xfId="0" applyNumberFormat="1" applyFont="1" applyFill="1" applyAlignment="1">
      <alignment shrinkToFit="1"/>
    </xf>
    <xf numFmtId="3" fontId="3" fillId="0" borderId="17" xfId="0" applyNumberFormat="1" applyFont="1" applyFill="1" applyBorder="1" applyAlignment="1">
      <alignment horizontal="left" shrinkToFit="1"/>
    </xf>
    <xf numFmtId="3" fontId="3" fillId="0" borderId="24" xfId="0" applyNumberFormat="1" applyFont="1" applyFill="1" applyBorder="1" applyAlignment="1">
      <alignment horizontal="left" shrinkToFit="1"/>
    </xf>
    <xf numFmtId="0" fontId="5" fillId="0" borderId="24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0" fontId="5" fillId="0" borderId="26" xfId="0" applyFont="1" applyBorder="1" applyAlignment="1">
      <alignment horizontal="left" shrinkToFit="1"/>
    </xf>
    <xf numFmtId="0" fontId="5" fillId="0" borderId="27" xfId="0" applyFont="1" applyBorder="1" applyAlignment="1">
      <alignment shrinkToFit="1"/>
    </xf>
    <xf numFmtId="0" fontId="6" fillId="0" borderId="28" xfId="0" applyFont="1" applyBorder="1" applyAlignment="1">
      <alignment horizontal="center" shrinkToFit="1"/>
    </xf>
    <xf numFmtId="0" fontId="2" fillId="0" borderId="0" xfId="0" applyFont="1" applyFill="1" applyAlignment="1">
      <alignment horizontal="left" shrinkToFit="1"/>
    </xf>
    <xf numFmtId="0" fontId="2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Alignment="1">
      <alignment horizontal="center" shrinkToFit="1"/>
    </xf>
    <xf numFmtId="0" fontId="2" fillId="0" borderId="12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 shrinkToFit="1"/>
    </xf>
    <xf numFmtId="0" fontId="58" fillId="0" borderId="0" xfId="0" applyFont="1" applyFill="1" applyAlignment="1">
      <alignment horizontal="center" shrinkToFit="1"/>
    </xf>
    <xf numFmtId="4" fontId="58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5" fillId="0" borderId="24" xfId="0" applyFont="1" applyFill="1" applyBorder="1" applyAlignment="1">
      <alignment shrinkToFit="1"/>
    </xf>
    <xf numFmtId="188" fontId="5" fillId="0" borderId="15" xfId="0" applyNumberFormat="1" applyFont="1" applyFill="1" applyBorder="1" applyAlignment="1">
      <alignment horizontal="center" shrinkToFit="1"/>
    </xf>
    <xf numFmtId="0" fontId="5" fillId="0" borderId="25" xfId="0" applyFont="1" applyFill="1" applyBorder="1" applyAlignment="1">
      <alignment shrinkToFit="1"/>
    </xf>
    <xf numFmtId="0" fontId="5" fillId="0" borderId="26" xfId="0" applyFont="1" applyFill="1" applyBorder="1" applyAlignment="1">
      <alignment horizontal="left" shrinkToFit="1"/>
    </xf>
    <xf numFmtId="3" fontId="6" fillId="0" borderId="15" xfId="0" applyNumberFormat="1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left" shrinkToFit="1"/>
    </xf>
    <xf numFmtId="3" fontId="3" fillId="0" borderId="15" xfId="0" applyNumberFormat="1" applyFont="1" applyFill="1" applyBorder="1" applyAlignment="1">
      <alignment horizontal="right" shrinkToFit="1"/>
    </xf>
    <xf numFmtId="188" fontId="5" fillId="0" borderId="16" xfId="0" applyNumberFormat="1" applyFont="1" applyFill="1" applyBorder="1" applyAlignment="1">
      <alignment horizontal="center" shrinkToFit="1"/>
    </xf>
    <xf numFmtId="0" fontId="5" fillId="0" borderId="27" xfId="0" applyFont="1" applyFill="1" applyBorder="1" applyAlignment="1">
      <alignment shrinkToFit="1"/>
    </xf>
    <xf numFmtId="0" fontId="6" fillId="0" borderId="28" xfId="0" applyFont="1" applyFill="1" applyBorder="1" applyAlignment="1">
      <alignment horizontal="center" shrinkToFit="1"/>
    </xf>
    <xf numFmtId="3" fontId="6" fillId="0" borderId="16" xfId="0" applyNumberFormat="1" applyFont="1" applyFill="1" applyBorder="1" applyAlignment="1">
      <alignment horizontal="center" shrinkToFit="1"/>
    </xf>
    <xf numFmtId="0" fontId="5" fillId="0" borderId="16" xfId="0" applyFont="1" applyFill="1" applyBorder="1" applyAlignment="1">
      <alignment shrinkToFit="1"/>
    </xf>
    <xf numFmtId="188" fontId="5" fillId="0" borderId="0" xfId="0" applyNumberFormat="1" applyFont="1" applyFill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left" shrinkToFit="1"/>
    </xf>
    <xf numFmtId="3" fontId="6" fillId="0" borderId="0" xfId="0" applyNumberFormat="1" applyFont="1" applyFill="1" applyBorder="1" applyAlignment="1">
      <alignment horizontal="center" shrinkToFit="1"/>
    </xf>
    <xf numFmtId="0" fontId="10" fillId="0" borderId="0" xfId="0" applyFont="1" applyFill="1" applyAlignment="1">
      <alignment shrinkToFit="1"/>
    </xf>
    <xf numFmtId="0" fontId="3" fillId="0" borderId="29" xfId="0" applyFont="1" applyFill="1" applyBorder="1" applyAlignment="1">
      <alignment shrinkToFit="1"/>
    </xf>
    <xf numFmtId="188" fontId="60" fillId="0" borderId="10" xfId="0" applyNumberFormat="1" applyFont="1" applyFill="1" applyBorder="1" applyAlignment="1">
      <alignment horizontal="center" shrinkToFit="1"/>
    </xf>
    <xf numFmtId="0" fontId="60" fillId="0" borderId="17" xfId="0" applyFont="1" applyFill="1" applyBorder="1" applyAlignment="1">
      <alignment shrinkToFit="1"/>
    </xf>
    <xf numFmtId="0" fontId="60" fillId="0" borderId="24" xfId="0" applyFont="1" applyFill="1" applyBorder="1" applyAlignment="1">
      <alignment shrinkToFit="1"/>
    </xf>
    <xf numFmtId="0" fontId="60" fillId="0" borderId="10" xfId="0" applyFont="1" applyFill="1" applyBorder="1" applyAlignment="1">
      <alignment horizontal="left" shrinkToFit="1"/>
    </xf>
    <xf numFmtId="3" fontId="60" fillId="0" borderId="0" xfId="0" applyNumberFormat="1" applyFont="1" applyFill="1" applyAlignment="1">
      <alignment shrinkToFit="1"/>
    </xf>
    <xf numFmtId="0" fontId="60" fillId="0" borderId="0" xfId="0" applyFont="1" applyFill="1" applyAlignment="1">
      <alignment shrinkToFit="1"/>
    </xf>
    <xf numFmtId="4" fontId="60" fillId="0" borderId="0" xfId="0" applyNumberFormat="1" applyFont="1" applyFill="1" applyAlignment="1">
      <alignment shrinkToFit="1"/>
    </xf>
    <xf numFmtId="0" fontId="2" fillId="0" borderId="10" xfId="0" applyFont="1" applyFill="1" applyBorder="1" applyAlignment="1">
      <alignment horizontal="left" shrinkToFit="1"/>
    </xf>
    <xf numFmtId="3" fontId="60" fillId="0" borderId="10" xfId="0" applyNumberFormat="1" applyFont="1" applyFill="1" applyBorder="1" applyAlignment="1">
      <alignment horizontal="left" shrinkToFit="1"/>
    </xf>
    <xf numFmtId="0" fontId="63" fillId="0" borderId="0" xfId="0" applyFont="1" applyFill="1" applyAlignment="1">
      <alignment horizontal="left" shrinkToFit="1"/>
    </xf>
    <xf numFmtId="0" fontId="63" fillId="0" borderId="0" xfId="0" applyFont="1" applyFill="1" applyAlignment="1">
      <alignment shrinkToFit="1"/>
    </xf>
    <xf numFmtId="0" fontId="64" fillId="0" borderId="0" xfId="0" applyFont="1" applyFill="1" applyAlignment="1">
      <alignment horizontal="left" shrinkToFit="1"/>
    </xf>
    <xf numFmtId="0" fontId="64" fillId="0" borderId="0" xfId="0" applyFont="1" applyFill="1" applyAlignment="1">
      <alignment shrinkToFit="1"/>
    </xf>
    <xf numFmtId="0" fontId="63" fillId="0" borderId="0" xfId="0" applyFont="1" applyFill="1" applyAlignment="1">
      <alignment horizontal="right" shrinkToFit="1"/>
    </xf>
    <xf numFmtId="49" fontId="8" fillId="0" borderId="10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left"/>
    </xf>
    <xf numFmtId="0" fontId="65" fillId="0" borderId="0" xfId="0" applyFont="1" applyFill="1" applyAlignment="1">
      <alignment shrinkToFit="1"/>
    </xf>
    <xf numFmtId="0" fontId="66" fillId="0" borderId="0" xfId="0" applyFont="1" applyFill="1" applyAlignment="1">
      <alignment shrinkToFit="1"/>
    </xf>
    <xf numFmtId="0" fontId="67" fillId="0" borderId="0" xfId="0" applyFont="1" applyFill="1" applyAlignment="1">
      <alignment shrinkToFit="1"/>
    </xf>
    <xf numFmtId="0" fontId="68" fillId="0" borderId="0" xfId="0" applyFont="1" applyFill="1" applyAlignment="1">
      <alignment shrinkToFit="1"/>
    </xf>
    <xf numFmtId="0" fontId="69" fillId="0" borderId="0" xfId="0" applyFont="1" applyFill="1" applyAlignment="1">
      <alignment shrinkToFit="1"/>
    </xf>
    <xf numFmtId="0" fontId="65" fillId="0" borderId="0" xfId="0" applyFont="1" applyFill="1" applyAlignment="1">
      <alignment horizontal="right" shrinkToFit="1"/>
    </xf>
    <xf numFmtId="0" fontId="3" fillId="33" borderId="10" xfId="0" applyFont="1" applyFill="1" applyBorder="1" applyAlignment="1">
      <alignment shrinkToFit="1"/>
    </xf>
    <xf numFmtId="188" fontId="5" fillId="33" borderId="10" xfId="0" applyNumberFormat="1" applyFont="1" applyFill="1" applyBorder="1" applyAlignment="1">
      <alignment horizontal="center" shrinkToFit="1"/>
    </xf>
    <xf numFmtId="3" fontId="2" fillId="33" borderId="10" xfId="0" applyNumberFormat="1" applyFont="1" applyFill="1" applyBorder="1" applyAlignment="1">
      <alignment horizontal="center" shrinkToFit="1"/>
    </xf>
    <xf numFmtId="188" fontId="3" fillId="0" borderId="10" xfId="0" applyNumberFormat="1" applyFont="1" applyFill="1" applyBorder="1" applyAlignment="1">
      <alignment horizontal="center" shrinkToFit="1"/>
    </xf>
    <xf numFmtId="0" fontId="3" fillId="33" borderId="17" xfId="0" applyFont="1" applyFill="1" applyBorder="1" applyAlignment="1">
      <alignment shrinkToFit="1"/>
    </xf>
    <xf numFmtId="0" fontId="3" fillId="33" borderId="24" xfId="0" applyFont="1" applyFill="1" applyBorder="1" applyAlignment="1">
      <alignment shrinkToFit="1"/>
    </xf>
    <xf numFmtId="0" fontId="3" fillId="33" borderId="10" xfId="0" applyFont="1" applyFill="1" applyBorder="1" applyAlignment="1">
      <alignment horizontal="left" shrinkToFit="1"/>
    </xf>
    <xf numFmtId="0" fontId="4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66" fillId="0" borderId="0" xfId="0" applyFont="1" applyFill="1" applyAlignment="1">
      <alignment horizontal="left" shrinkToFit="1"/>
    </xf>
    <xf numFmtId="43" fontId="11" fillId="0" borderId="0" xfId="36" applyNumberFormat="1" applyFont="1" applyFill="1" applyAlignment="1">
      <alignment horizontal="left" shrinkToFit="1"/>
    </xf>
    <xf numFmtId="0" fontId="2" fillId="0" borderId="30" xfId="0" applyFont="1" applyFill="1" applyBorder="1" applyAlignment="1">
      <alignment horizontal="center" shrinkToFit="1"/>
    </xf>
    <xf numFmtId="0" fontId="2" fillId="0" borderId="31" xfId="0" applyFont="1" applyFill="1" applyBorder="1" applyAlignment="1">
      <alignment horizontal="center" shrinkToFit="1"/>
    </xf>
    <xf numFmtId="0" fontId="2" fillId="0" borderId="32" xfId="0" applyFont="1" applyFill="1" applyBorder="1" applyAlignment="1">
      <alignment horizontal="center" shrinkToFit="1"/>
    </xf>
    <xf numFmtId="0" fontId="2" fillId="0" borderId="33" xfId="0" applyFont="1" applyFill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57421875" style="2" customWidth="1"/>
    <col min="2" max="2" width="3.57421875" style="2" customWidth="1"/>
    <col min="3" max="3" width="21.7109375" style="2" customWidth="1"/>
    <col min="4" max="4" width="6.421875" style="3" bestFit="1" customWidth="1"/>
    <col min="5" max="5" width="10.140625" style="2" bestFit="1" customWidth="1"/>
    <col min="6" max="6" width="15.7109375" style="2" customWidth="1"/>
    <col min="7" max="7" width="8.8515625" style="2" customWidth="1"/>
    <col min="8" max="8" width="6.421875" style="3" customWidth="1"/>
    <col min="9" max="9" width="11.140625" style="2" bestFit="1" customWidth="1"/>
    <col min="10" max="10" width="19.421875" style="18" bestFit="1" customWidth="1"/>
    <col min="11" max="11" width="5.00390625" style="18" bestFit="1" customWidth="1"/>
    <col min="12" max="12" width="30.421875" style="18" customWidth="1"/>
    <col min="13" max="16384" width="9.00390625" style="2" customWidth="1"/>
  </cols>
  <sheetData>
    <row r="1" spans="1:10" ht="21" customHeight="1">
      <c r="A1" s="1" t="s">
        <v>0</v>
      </c>
      <c r="B1" s="1"/>
      <c r="C1" s="1"/>
      <c r="D1" s="1"/>
      <c r="E1" s="1"/>
      <c r="F1" s="1"/>
      <c r="G1" s="1"/>
      <c r="H1" s="2"/>
      <c r="I1" s="18"/>
      <c r="J1" s="3"/>
    </row>
    <row r="2" spans="1:12" ht="19.5" customHeight="1">
      <c r="A2" s="1" t="s">
        <v>579</v>
      </c>
      <c r="L2" s="2"/>
    </row>
    <row r="3" spans="1:6" ht="18" customHeight="1">
      <c r="A3" s="3" t="s">
        <v>582</v>
      </c>
      <c r="B3" s="4"/>
      <c r="C3" s="4"/>
      <c r="D3" s="4"/>
      <c r="E3" s="4"/>
      <c r="F3" s="4"/>
    </row>
    <row r="4" spans="1:10" ht="19.5" customHeight="1">
      <c r="A4" s="3" t="s">
        <v>70</v>
      </c>
      <c r="B4" s="1"/>
      <c r="C4" s="1"/>
      <c r="D4" s="1"/>
      <c r="E4" s="1"/>
      <c r="F4" s="1"/>
      <c r="G4" s="1"/>
      <c r="H4" s="2"/>
      <c r="I4" s="18"/>
      <c r="J4" s="3"/>
    </row>
    <row r="5" spans="1:9" ht="19.5" customHeight="1" thickBot="1">
      <c r="A5" s="3" t="s">
        <v>578</v>
      </c>
      <c r="D5" s="2"/>
      <c r="H5" s="2"/>
      <c r="I5" s="18"/>
    </row>
    <row r="6" spans="1:13" s="102" customFormat="1" ht="19.5" customHeight="1" thickTop="1">
      <c r="A6" s="100" t="s">
        <v>1</v>
      </c>
      <c r="B6" s="101" t="s">
        <v>2</v>
      </c>
      <c r="C6" s="100" t="s">
        <v>3</v>
      </c>
      <c r="D6" s="101" t="s">
        <v>4</v>
      </c>
      <c r="E6" s="101" t="s">
        <v>5</v>
      </c>
      <c r="F6" s="101" t="s">
        <v>6</v>
      </c>
      <c r="G6" s="100" t="s">
        <v>7</v>
      </c>
      <c r="H6" s="101" t="s">
        <v>4</v>
      </c>
      <c r="I6" s="101" t="s">
        <v>5</v>
      </c>
      <c r="J6" s="101" t="s">
        <v>8</v>
      </c>
      <c r="K6" s="101" t="s">
        <v>9</v>
      </c>
      <c r="L6" s="101" t="s">
        <v>10</v>
      </c>
      <c r="M6" s="3"/>
    </row>
    <row r="7" spans="1:13" s="102" customFormat="1" ht="19.5" customHeight="1" thickBot="1">
      <c r="A7" s="103" t="s">
        <v>11</v>
      </c>
      <c r="B7" s="104"/>
      <c r="C7" s="103"/>
      <c r="D7" s="104" t="s">
        <v>12</v>
      </c>
      <c r="E7" s="104"/>
      <c r="F7" s="104" t="s">
        <v>13</v>
      </c>
      <c r="G7" s="103"/>
      <c r="H7" s="104" t="s">
        <v>12</v>
      </c>
      <c r="I7" s="104"/>
      <c r="J7" s="104" t="s">
        <v>14</v>
      </c>
      <c r="K7" s="104" t="s">
        <v>15</v>
      </c>
      <c r="L7" s="104" t="s">
        <v>16</v>
      </c>
      <c r="M7" s="3"/>
    </row>
    <row r="8" spans="1:12" ht="19.5" customHeight="1" thickTop="1">
      <c r="A8" s="105"/>
      <c r="B8" s="106"/>
      <c r="C8" s="105"/>
      <c r="D8" s="106"/>
      <c r="E8" s="106"/>
      <c r="F8" s="106"/>
      <c r="G8" s="105"/>
      <c r="H8" s="106"/>
      <c r="I8" s="106"/>
      <c r="J8" s="106"/>
      <c r="K8" s="106"/>
      <c r="L8" s="106"/>
    </row>
    <row r="9" spans="1:12" ht="19.5" customHeight="1">
      <c r="A9" s="19"/>
      <c r="B9" s="19"/>
      <c r="C9" s="19"/>
      <c r="D9" s="21" t="s">
        <v>71</v>
      </c>
      <c r="E9" s="19"/>
      <c r="F9" s="5" t="s">
        <v>577</v>
      </c>
      <c r="G9" s="19"/>
      <c r="H9" s="19">
        <v>160</v>
      </c>
      <c r="I9" s="19"/>
      <c r="J9" s="22"/>
      <c r="K9" s="22"/>
      <c r="L9" s="22"/>
    </row>
    <row r="10" spans="1:12" ht="19.5" customHeight="1">
      <c r="A10" s="19"/>
      <c r="B10" s="19"/>
      <c r="C10" s="19"/>
      <c r="D10" s="21"/>
      <c r="E10" s="19"/>
      <c r="F10" s="19" t="s">
        <v>17</v>
      </c>
      <c r="G10" s="19"/>
      <c r="H10" s="19"/>
      <c r="I10" s="19"/>
      <c r="J10" s="5"/>
      <c r="K10" s="5"/>
      <c r="L10" s="5"/>
    </row>
    <row r="11" spans="1:12" ht="19.5" customHeight="1">
      <c r="A11" s="19"/>
      <c r="B11" s="19"/>
      <c r="C11" s="27"/>
      <c r="D11" s="21"/>
      <c r="E11" s="19"/>
      <c r="F11" s="19" t="s">
        <v>18</v>
      </c>
      <c r="G11" s="19"/>
      <c r="H11" s="26"/>
      <c r="I11" s="19"/>
      <c r="J11" s="5"/>
      <c r="K11" s="5"/>
      <c r="L11" s="5"/>
    </row>
    <row r="12" spans="1:12" ht="19.5" customHeight="1">
      <c r="A12" s="19"/>
      <c r="B12" s="19"/>
      <c r="C12" s="27"/>
      <c r="D12" s="21"/>
      <c r="E12" s="19"/>
      <c r="F12" s="19" t="s">
        <v>34</v>
      </c>
      <c r="G12" s="19"/>
      <c r="H12" s="26"/>
      <c r="I12" s="19"/>
      <c r="J12" s="5"/>
      <c r="K12" s="5"/>
      <c r="L12" s="5"/>
    </row>
    <row r="13" spans="1:12" ht="19.5" customHeight="1">
      <c r="A13" s="19"/>
      <c r="B13" s="19"/>
      <c r="C13" s="27"/>
      <c r="D13" s="21"/>
      <c r="E13" s="19"/>
      <c r="F13" s="19" t="s">
        <v>19</v>
      </c>
      <c r="G13" s="19"/>
      <c r="H13" s="26"/>
      <c r="I13" s="19"/>
      <c r="J13" s="5"/>
      <c r="K13" s="5"/>
      <c r="L13" s="5"/>
    </row>
    <row r="14" spans="1:12" s="3" customFormat="1" ht="19.5" customHeight="1">
      <c r="A14" s="21"/>
      <c r="B14" s="21"/>
      <c r="C14" s="28"/>
      <c r="D14" s="21"/>
      <c r="E14" s="21"/>
      <c r="F14" s="19" t="s">
        <v>20</v>
      </c>
      <c r="G14" s="19"/>
      <c r="H14" s="26"/>
      <c r="I14" s="21"/>
      <c r="J14" s="22"/>
      <c r="K14" s="22"/>
      <c r="L14" s="22"/>
    </row>
    <row r="15" spans="1:12" ht="19.5" customHeight="1">
      <c r="A15" s="19"/>
      <c r="B15" s="19"/>
      <c r="C15" s="27"/>
      <c r="D15" s="21"/>
      <c r="E15" s="19"/>
      <c r="F15" s="19" t="s">
        <v>21</v>
      </c>
      <c r="G15" s="19"/>
      <c r="H15" s="26"/>
      <c r="I15" s="19"/>
      <c r="J15" s="5"/>
      <c r="K15" s="5"/>
      <c r="L15" s="5"/>
    </row>
    <row r="16" spans="1:12" ht="19.5" customHeight="1">
      <c r="A16" s="19"/>
      <c r="B16" s="19"/>
      <c r="C16" s="27"/>
      <c r="D16" s="21"/>
      <c r="E16" s="19"/>
      <c r="F16" s="19" t="s">
        <v>22</v>
      </c>
      <c r="G16" s="19"/>
      <c r="H16" s="26"/>
      <c r="I16" s="19"/>
      <c r="J16" s="5"/>
      <c r="K16" s="5"/>
      <c r="L16" s="5"/>
    </row>
    <row r="17" spans="1:12" ht="19.5" customHeight="1">
      <c r="A17" s="19"/>
      <c r="B17" s="19"/>
      <c r="C17" s="27"/>
      <c r="D17" s="21"/>
      <c r="E17" s="19"/>
      <c r="F17" s="19" t="s">
        <v>23</v>
      </c>
      <c r="G17" s="19"/>
      <c r="H17" s="26"/>
      <c r="I17" s="19"/>
      <c r="J17" s="5"/>
      <c r="K17" s="5"/>
      <c r="L17" s="5"/>
    </row>
    <row r="18" spans="1:12" ht="19.5" customHeight="1" thickBot="1">
      <c r="A18" s="19"/>
      <c r="B18" s="19"/>
      <c r="C18" s="27"/>
      <c r="D18" s="21"/>
      <c r="E18" s="19"/>
      <c r="F18" s="19" t="s">
        <v>35</v>
      </c>
      <c r="G18" s="19"/>
      <c r="H18" s="26"/>
      <c r="I18" s="19"/>
      <c r="J18" s="5"/>
      <c r="K18" s="5"/>
      <c r="L18" s="5"/>
    </row>
    <row r="19" spans="1:12" ht="19.5" customHeight="1" thickBot="1" thickTop="1">
      <c r="A19" s="19"/>
      <c r="B19" s="19"/>
      <c r="C19" s="27"/>
      <c r="D19" s="19"/>
      <c r="E19" s="19"/>
      <c r="F19" s="20" t="s">
        <v>580</v>
      </c>
      <c r="G19" s="107"/>
      <c r="H19" s="107">
        <f>H9+H10+H11+H12+H13-H14-H15-H16-H17-H18</f>
        <v>160</v>
      </c>
      <c r="I19" s="19"/>
      <c r="J19" s="5"/>
      <c r="K19" s="5"/>
      <c r="L19" s="5"/>
    </row>
    <row r="20" spans="1:12" s="10" customFormat="1" ht="19.5" customHeight="1" thickTop="1">
      <c r="A20" s="19"/>
      <c r="B20" s="19"/>
      <c r="C20" s="27"/>
      <c r="D20" s="21"/>
      <c r="E20" s="19"/>
      <c r="F20" s="19"/>
      <c r="G20" s="19"/>
      <c r="H20" s="97"/>
      <c r="I20" s="19"/>
      <c r="J20" s="19"/>
      <c r="K20" s="5"/>
      <c r="L20" s="5"/>
    </row>
    <row r="21" spans="1:12" s="10" customFormat="1" ht="19.5" customHeight="1">
      <c r="A21" s="19"/>
      <c r="B21" s="19"/>
      <c r="C21" s="27"/>
      <c r="D21" s="21"/>
      <c r="E21" s="19"/>
      <c r="F21" s="19"/>
      <c r="G21" s="19"/>
      <c r="H21" s="97"/>
      <c r="I21" s="19"/>
      <c r="J21" s="19"/>
      <c r="K21" s="5"/>
      <c r="L21" s="5"/>
    </row>
    <row r="22" spans="1:12" s="10" customFormat="1" ht="19.5" customHeight="1">
      <c r="A22" s="19"/>
      <c r="B22" s="19"/>
      <c r="C22" s="19"/>
      <c r="D22" s="21" t="s">
        <v>71</v>
      </c>
      <c r="E22" s="19"/>
      <c r="F22" s="19" t="s">
        <v>36</v>
      </c>
      <c r="G22" s="19">
        <f>H9</f>
        <v>160</v>
      </c>
      <c r="H22" s="98"/>
      <c r="I22" s="7"/>
      <c r="J22" s="5"/>
      <c r="K22" s="5"/>
      <c r="L22" s="5"/>
    </row>
    <row r="23" spans="1:12" s="10" customFormat="1" ht="19.5" customHeight="1">
      <c r="A23" s="19"/>
      <c r="B23" s="19"/>
      <c r="C23" s="19"/>
      <c r="D23" s="21"/>
      <c r="E23" s="19"/>
      <c r="F23" s="21" t="s">
        <v>68</v>
      </c>
      <c r="G23" s="21">
        <f>H10+H11+H12+H13</f>
        <v>0</v>
      </c>
      <c r="H23" s="98"/>
      <c r="I23" s="7"/>
      <c r="J23" s="5"/>
      <c r="K23" s="5"/>
      <c r="L23" s="5"/>
    </row>
    <row r="24" spans="1:12" s="10" customFormat="1" ht="19.5" customHeight="1" thickBot="1">
      <c r="A24" s="19"/>
      <c r="B24" s="19"/>
      <c r="C24" s="19"/>
      <c r="D24" s="21"/>
      <c r="E24" s="19"/>
      <c r="F24" s="19" t="s">
        <v>69</v>
      </c>
      <c r="G24" s="19">
        <f>H14+H15+H16+H17+H18</f>
        <v>0</v>
      </c>
      <c r="H24" s="98"/>
      <c r="I24" s="7"/>
      <c r="J24" s="5"/>
      <c r="K24" s="5"/>
      <c r="L24" s="5"/>
    </row>
    <row r="25" spans="1:12" s="10" customFormat="1" ht="19.5" customHeight="1" thickBot="1">
      <c r="A25" s="19"/>
      <c r="B25" s="19"/>
      <c r="C25" s="19"/>
      <c r="D25" s="21"/>
      <c r="E25" s="19"/>
      <c r="F25" s="20" t="s">
        <v>581</v>
      </c>
      <c r="G25" s="99">
        <f>G22+G23-G24</f>
        <v>160</v>
      </c>
      <c r="H25" s="98"/>
      <c r="I25" s="7"/>
      <c r="J25" s="5"/>
      <c r="K25" s="5"/>
      <c r="L25" s="5"/>
    </row>
    <row r="26" spans="1:12" ht="19.5" customHeight="1" thickTop="1">
      <c r="A26" s="19"/>
      <c r="B26" s="19"/>
      <c r="C26" s="26"/>
      <c r="D26" s="21"/>
      <c r="E26" s="19"/>
      <c r="F26" s="19"/>
      <c r="G26" s="19"/>
      <c r="H26" s="21"/>
      <c r="I26" s="7"/>
      <c r="J26" s="21"/>
      <c r="K26" s="5"/>
      <c r="L26" s="5"/>
    </row>
    <row r="27" spans="1:12" ht="19.5" customHeight="1">
      <c r="A27" s="19"/>
      <c r="B27" s="19"/>
      <c r="C27" s="26"/>
      <c r="D27" s="21"/>
      <c r="E27" s="19"/>
      <c r="F27" s="19"/>
      <c r="G27" s="19"/>
      <c r="H27" s="21"/>
      <c r="I27" s="7"/>
      <c r="J27" s="22"/>
      <c r="K27" s="5"/>
      <c r="L27" s="5"/>
    </row>
    <row r="28" spans="1:12" ht="19.5" customHeight="1">
      <c r="A28" s="19"/>
      <c r="B28" s="19"/>
      <c r="C28" s="26"/>
      <c r="D28" s="21"/>
      <c r="E28" s="19"/>
      <c r="F28" s="19"/>
      <c r="G28" s="19"/>
      <c r="H28" s="21"/>
      <c r="I28" s="7"/>
      <c r="J28" s="21"/>
      <c r="K28" s="5"/>
      <c r="L28" s="5"/>
    </row>
    <row r="29" spans="1:12" ht="19.5" customHeight="1">
      <c r="A29" s="19"/>
      <c r="B29" s="19"/>
      <c r="C29" s="19"/>
      <c r="D29" s="21"/>
      <c r="E29" s="19"/>
      <c r="F29" s="19"/>
      <c r="G29" s="19"/>
      <c r="H29" s="21"/>
      <c r="I29" s="7"/>
      <c r="J29" s="21"/>
      <c r="K29" s="5"/>
      <c r="L29" s="5"/>
    </row>
    <row r="30" spans="1:12" ht="19.5" customHeight="1">
      <c r="A30" s="19"/>
      <c r="B30" s="19"/>
      <c r="C30" s="19"/>
      <c r="D30" s="21"/>
      <c r="E30" s="19"/>
      <c r="F30" s="19"/>
      <c r="G30" s="19"/>
      <c r="H30" s="21"/>
      <c r="I30" s="7"/>
      <c r="J30" s="21"/>
      <c r="K30" s="5"/>
      <c r="L30" s="5"/>
    </row>
    <row r="31" spans="1:12" ht="18.75" customHeight="1">
      <c r="A31" s="19"/>
      <c r="B31" s="19"/>
      <c r="C31" s="26"/>
      <c r="D31" s="21"/>
      <c r="E31" s="19"/>
      <c r="F31" s="19"/>
      <c r="G31" s="19"/>
      <c r="H31" s="21"/>
      <c r="I31" s="7"/>
      <c r="J31" s="21"/>
      <c r="K31" s="5"/>
      <c r="L31" s="5"/>
    </row>
    <row r="32" spans="1:12" ht="19.5" customHeight="1">
      <c r="A32" s="19"/>
      <c r="B32" s="19"/>
      <c r="C32" s="19"/>
      <c r="D32" s="21"/>
      <c r="E32" s="19"/>
      <c r="F32" s="19"/>
      <c r="G32" s="21"/>
      <c r="H32" s="21"/>
      <c r="I32" s="19"/>
      <c r="J32" s="5"/>
      <c r="K32" s="5"/>
      <c r="L32" s="5"/>
    </row>
    <row r="33" spans="1:12" ht="19.5" customHeight="1">
      <c r="A33" s="19"/>
      <c r="B33" s="19"/>
      <c r="C33" s="23" t="s">
        <v>25</v>
      </c>
      <c r="D33" s="21"/>
      <c r="E33" s="19"/>
      <c r="F33" s="19"/>
      <c r="G33" s="19"/>
      <c r="H33" s="21"/>
      <c r="I33" s="19"/>
      <c r="J33" s="5"/>
      <c r="K33" s="5"/>
      <c r="L33" s="5"/>
    </row>
    <row r="34" spans="1:12" ht="19.5" customHeight="1">
      <c r="A34" s="19"/>
      <c r="B34" s="19"/>
      <c r="C34" s="204"/>
      <c r="D34" s="21"/>
      <c r="E34" s="19"/>
      <c r="F34" s="27"/>
      <c r="G34" s="19"/>
      <c r="H34" s="21"/>
      <c r="I34" s="19"/>
      <c r="J34" s="24"/>
      <c r="K34" s="5"/>
      <c r="L34" s="13"/>
    </row>
    <row r="35" spans="1:12" s="10" customFormat="1" ht="18.75" customHeight="1">
      <c r="A35" s="189" t="s">
        <v>24</v>
      </c>
      <c r="B35" s="7"/>
      <c r="C35" s="205" t="s">
        <v>570</v>
      </c>
      <c r="D35" s="21"/>
      <c r="E35" s="13"/>
      <c r="F35" s="14"/>
      <c r="G35" s="21"/>
      <c r="H35" s="21"/>
      <c r="I35" s="13"/>
      <c r="J35" s="14"/>
      <c r="K35" s="13"/>
      <c r="L35" s="13"/>
    </row>
    <row r="36" spans="1:22" ht="19.5" customHeight="1">
      <c r="A36" s="23"/>
      <c r="B36" s="19"/>
      <c r="C36" s="24"/>
      <c r="D36" s="21"/>
      <c r="E36" s="24"/>
      <c r="F36" s="19"/>
      <c r="G36" s="21"/>
      <c r="H36" s="21"/>
      <c r="I36" s="5"/>
      <c r="J36" s="5"/>
      <c r="K36" s="5"/>
      <c r="L36" s="5"/>
      <c r="M36" s="4"/>
      <c r="R36" s="18"/>
      <c r="T36" s="18"/>
      <c r="V36" s="18"/>
    </row>
    <row r="37" spans="1:22" ht="19.5" customHeight="1">
      <c r="A37" s="23"/>
      <c r="B37" s="19"/>
      <c r="C37" s="24"/>
      <c r="D37" s="21"/>
      <c r="E37" s="24"/>
      <c r="F37" s="19"/>
      <c r="G37" s="21"/>
      <c r="H37" s="21"/>
      <c r="I37" s="5"/>
      <c r="J37" s="5"/>
      <c r="K37" s="5"/>
      <c r="L37" s="5"/>
      <c r="M37" s="4"/>
      <c r="R37" s="18"/>
      <c r="T37" s="18"/>
      <c r="V37" s="18"/>
    </row>
    <row r="38" spans="1:22" ht="19.5" customHeight="1">
      <c r="A38" s="23"/>
      <c r="B38" s="19"/>
      <c r="C38" s="24"/>
      <c r="D38" s="21"/>
      <c r="E38" s="24"/>
      <c r="F38" s="19"/>
      <c r="G38" s="21"/>
      <c r="H38" s="21"/>
      <c r="I38" s="5"/>
      <c r="J38" s="5"/>
      <c r="K38" s="5"/>
      <c r="L38" s="5"/>
      <c r="M38" s="4"/>
      <c r="R38" s="18"/>
      <c r="T38" s="18"/>
      <c r="V38" s="18"/>
    </row>
    <row r="39" spans="1:22" s="10" customFormat="1" ht="19.5" customHeight="1">
      <c r="A39" s="206"/>
      <c r="B39" s="7"/>
      <c r="C39" s="207"/>
      <c r="D39" s="12"/>
      <c r="E39" s="13"/>
      <c r="F39" s="207"/>
      <c r="G39" s="6"/>
      <c r="H39" s="12"/>
      <c r="I39" s="8"/>
      <c r="J39" s="15"/>
      <c r="K39" s="13"/>
      <c r="L39" s="13"/>
      <c r="M39" s="9"/>
      <c r="R39" s="11"/>
      <c r="T39" s="11"/>
      <c r="V39" s="11"/>
    </row>
    <row r="40" spans="1:12" s="10" customFormat="1" ht="18.75" customHeight="1">
      <c r="A40" s="189" t="s">
        <v>11</v>
      </c>
      <c r="B40" s="7"/>
      <c r="C40" s="205" t="s">
        <v>570</v>
      </c>
      <c r="D40" s="21"/>
      <c r="E40" s="13"/>
      <c r="F40" s="14"/>
      <c r="G40" s="21"/>
      <c r="H40" s="21"/>
      <c r="I40" s="13"/>
      <c r="J40" s="14"/>
      <c r="K40" s="13"/>
      <c r="L40" s="13"/>
    </row>
    <row r="41" spans="1:22" ht="19.5" customHeight="1">
      <c r="A41" s="23"/>
      <c r="B41" s="19"/>
      <c r="C41" s="24"/>
      <c r="D41" s="21"/>
      <c r="E41" s="24"/>
      <c r="F41" s="19"/>
      <c r="G41" s="21"/>
      <c r="H41" s="21"/>
      <c r="I41" s="5"/>
      <c r="J41" s="5"/>
      <c r="K41" s="5"/>
      <c r="L41" s="5"/>
      <c r="M41" s="4"/>
      <c r="R41" s="18"/>
      <c r="T41" s="18"/>
      <c r="V41" s="18"/>
    </row>
    <row r="42" spans="1:22" ht="19.5" customHeight="1">
      <c r="A42" s="23"/>
      <c r="B42" s="19"/>
      <c r="C42" s="24"/>
      <c r="D42" s="21"/>
      <c r="E42" s="24"/>
      <c r="F42" s="19"/>
      <c r="G42" s="21"/>
      <c r="H42" s="21"/>
      <c r="I42" s="5"/>
      <c r="J42" s="5"/>
      <c r="K42" s="5"/>
      <c r="L42" s="5"/>
      <c r="M42" s="4"/>
      <c r="R42" s="18"/>
      <c r="T42" s="18"/>
      <c r="V42" s="18"/>
    </row>
    <row r="43" spans="1:22" ht="19.5" customHeight="1">
      <c r="A43" s="23"/>
      <c r="B43" s="19"/>
      <c r="C43" s="24"/>
      <c r="D43" s="21"/>
      <c r="E43" s="24"/>
      <c r="F43" s="19"/>
      <c r="G43" s="21"/>
      <c r="H43" s="21"/>
      <c r="I43" s="5"/>
      <c r="J43" s="5"/>
      <c r="K43" s="5"/>
      <c r="L43" s="5"/>
      <c r="M43" s="4"/>
      <c r="R43" s="18"/>
      <c r="T43" s="18"/>
      <c r="V43" s="18"/>
    </row>
    <row r="44" spans="1:22" s="10" customFormat="1" ht="19.5" customHeight="1">
      <c r="A44" s="206"/>
      <c r="B44" s="7"/>
      <c r="C44" s="207"/>
      <c r="D44" s="12"/>
      <c r="E44" s="13"/>
      <c r="F44" s="207"/>
      <c r="G44" s="6"/>
      <c r="H44" s="12"/>
      <c r="I44" s="8"/>
      <c r="J44" s="15"/>
      <c r="K44" s="13"/>
      <c r="L44" s="13"/>
      <c r="M44" s="9"/>
      <c r="R44" s="11"/>
      <c r="T44" s="11"/>
      <c r="V44" s="11"/>
    </row>
    <row r="45" spans="1:14" s="10" customFormat="1" ht="19.5" customHeight="1">
      <c r="A45" s="25"/>
      <c r="B45" s="7"/>
      <c r="C45" s="24"/>
      <c r="D45" s="208"/>
      <c r="E45" s="209"/>
      <c r="F45" s="209"/>
      <c r="G45" s="21"/>
      <c r="H45" s="208"/>
      <c r="I45" s="209"/>
      <c r="J45" s="209"/>
      <c r="K45" s="12"/>
      <c r="L45" s="5"/>
      <c r="M45" s="17"/>
      <c r="N45" s="2"/>
    </row>
    <row r="46" spans="1:22" s="10" customFormat="1" ht="19.5" customHeight="1">
      <c r="A46" s="206"/>
      <c r="B46" s="7"/>
      <c r="C46" s="207"/>
      <c r="D46" s="12"/>
      <c r="E46" s="13"/>
      <c r="F46" s="207"/>
      <c r="G46" s="6"/>
      <c r="H46" s="12"/>
      <c r="I46" s="8"/>
      <c r="J46" s="15"/>
      <c r="K46" s="13"/>
      <c r="L46" s="13"/>
      <c r="M46" s="9"/>
      <c r="R46" s="11"/>
      <c r="T46" s="11"/>
      <c r="V46" s="11"/>
    </row>
    <row r="47" spans="1:22" s="10" customFormat="1" ht="19.5" customHeight="1">
      <c r="A47" s="206"/>
      <c r="B47" s="7"/>
      <c r="C47" s="207"/>
      <c r="D47" s="12"/>
      <c r="E47" s="13"/>
      <c r="F47" s="207"/>
      <c r="G47" s="6"/>
      <c r="H47" s="12"/>
      <c r="I47" s="8"/>
      <c r="J47" s="15"/>
      <c r="K47" s="13"/>
      <c r="L47" s="13"/>
      <c r="M47" s="9"/>
      <c r="R47" s="11"/>
      <c r="T47" s="11"/>
      <c r="V47" s="11"/>
    </row>
    <row r="48" spans="1:22" s="10" customFormat="1" ht="19.5" customHeight="1">
      <c r="A48" s="206"/>
      <c r="B48" s="7"/>
      <c r="C48" s="207"/>
      <c r="D48" s="12"/>
      <c r="E48" s="13"/>
      <c r="F48" s="207"/>
      <c r="G48" s="6"/>
      <c r="H48" s="12"/>
      <c r="I48" s="8"/>
      <c r="J48" s="15"/>
      <c r="K48" s="13"/>
      <c r="L48" s="13"/>
      <c r="M48" s="9"/>
      <c r="R48" s="11"/>
      <c r="T48" s="11"/>
      <c r="V48" s="11"/>
    </row>
    <row r="49" spans="1:22" s="10" customFormat="1" ht="19.5" customHeight="1">
      <c r="A49" s="206"/>
      <c r="B49" s="7"/>
      <c r="C49" s="207"/>
      <c r="D49" s="12"/>
      <c r="E49" s="13"/>
      <c r="F49" s="207"/>
      <c r="G49" s="6"/>
      <c r="H49" s="12"/>
      <c r="I49" s="8"/>
      <c r="J49" s="15"/>
      <c r="K49" s="13"/>
      <c r="L49" s="13"/>
      <c r="M49" s="9"/>
      <c r="R49" s="11"/>
      <c r="T49" s="11"/>
      <c r="V49" s="11"/>
    </row>
    <row r="50" spans="1:22" s="10" customFormat="1" ht="19.5" customHeight="1">
      <c r="A50" s="206"/>
      <c r="B50" s="7"/>
      <c r="C50" s="207"/>
      <c r="D50" s="12"/>
      <c r="E50" s="13"/>
      <c r="F50" s="207"/>
      <c r="G50" s="6"/>
      <c r="H50" s="12"/>
      <c r="I50" s="8"/>
      <c r="J50" s="15"/>
      <c r="K50" s="13"/>
      <c r="L50" s="13"/>
      <c r="M50" s="9"/>
      <c r="R50" s="11"/>
      <c r="T50" s="11"/>
      <c r="V50" s="11"/>
    </row>
    <row r="51" spans="1:22" s="10" customFormat="1" ht="19.5" customHeight="1">
      <c r="A51" s="206"/>
      <c r="B51" s="7"/>
      <c r="C51" s="207"/>
      <c r="D51" s="12"/>
      <c r="E51" s="13"/>
      <c r="F51" s="207"/>
      <c r="G51" s="6"/>
      <c r="H51" s="12"/>
      <c r="I51" s="8"/>
      <c r="J51" s="15"/>
      <c r="K51" s="13"/>
      <c r="L51" s="13"/>
      <c r="M51" s="9"/>
      <c r="R51" s="11"/>
      <c r="T51" s="11"/>
      <c r="V51" s="11"/>
    </row>
    <row r="52" spans="1:22" s="10" customFormat="1" ht="19.5" customHeight="1">
      <c r="A52" s="206"/>
      <c r="B52" s="7"/>
      <c r="C52" s="207"/>
      <c r="D52" s="12"/>
      <c r="E52" s="13"/>
      <c r="F52" s="207"/>
      <c r="G52" s="6"/>
      <c r="H52" s="12"/>
      <c r="I52" s="8"/>
      <c r="J52" s="15"/>
      <c r="K52" s="13"/>
      <c r="L52" s="13"/>
      <c r="M52" s="9"/>
      <c r="R52" s="11"/>
      <c r="T52" s="11"/>
      <c r="V52" s="11"/>
    </row>
    <row r="53" spans="1:22" s="10" customFormat="1" ht="19.5" customHeight="1">
      <c r="A53" s="206"/>
      <c r="B53" s="7"/>
      <c r="C53" s="207"/>
      <c r="D53" s="12"/>
      <c r="E53" s="13"/>
      <c r="F53" s="207"/>
      <c r="G53" s="6"/>
      <c r="H53" s="12"/>
      <c r="I53" s="8"/>
      <c r="J53" s="15"/>
      <c r="K53" s="13"/>
      <c r="L53" s="13"/>
      <c r="M53" s="9"/>
      <c r="R53" s="11"/>
      <c r="T53" s="11"/>
      <c r="V53" s="11"/>
    </row>
    <row r="54" spans="1:22" s="10" customFormat="1" ht="19.5" customHeight="1">
      <c r="A54" s="206"/>
      <c r="B54" s="7"/>
      <c r="C54" s="207"/>
      <c r="D54" s="12"/>
      <c r="E54" s="13"/>
      <c r="F54" s="207"/>
      <c r="G54" s="6"/>
      <c r="H54" s="12"/>
      <c r="I54" s="8"/>
      <c r="J54" s="15"/>
      <c r="K54" s="13"/>
      <c r="L54" s="13"/>
      <c r="M54" s="9"/>
      <c r="R54" s="11"/>
      <c r="T54" s="11"/>
      <c r="V54" s="11"/>
    </row>
    <row r="55" spans="1:22" s="10" customFormat="1" ht="19.5" customHeight="1">
      <c r="A55" s="206"/>
      <c r="B55" s="7"/>
      <c r="C55" s="207"/>
      <c r="D55" s="12"/>
      <c r="E55" s="13"/>
      <c r="F55" s="207"/>
      <c r="G55" s="6"/>
      <c r="H55" s="12"/>
      <c r="I55" s="8"/>
      <c r="J55" s="15"/>
      <c r="K55" s="13"/>
      <c r="L55" s="13"/>
      <c r="M55" s="9"/>
      <c r="R55" s="11"/>
      <c r="T55" s="11"/>
      <c r="V55" s="11"/>
    </row>
    <row r="56" spans="1:22" s="10" customFormat="1" ht="19.5" customHeight="1">
      <c r="A56" s="25"/>
      <c r="B56" s="7"/>
      <c r="C56" s="53"/>
      <c r="D56" s="12"/>
      <c r="E56" s="15"/>
      <c r="F56" s="13"/>
      <c r="G56" s="6"/>
      <c r="H56" s="6"/>
      <c r="I56" s="15"/>
      <c r="J56" s="8"/>
      <c r="K56" s="13"/>
      <c r="L56" s="8"/>
      <c r="M56" s="9"/>
      <c r="R56" s="11"/>
      <c r="T56" s="11"/>
      <c r="V56" s="11"/>
    </row>
    <row r="57" spans="1:22" s="10" customFormat="1" ht="19.5" customHeight="1">
      <c r="A57" s="25"/>
      <c r="B57" s="7"/>
      <c r="C57" s="8"/>
      <c r="D57" s="190"/>
      <c r="E57" s="15"/>
      <c r="F57" s="13"/>
      <c r="G57" s="6"/>
      <c r="H57" s="6"/>
      <c r="I57" s="15"/>
      <c r="J57" s="8"/>
      <c r="K57" s="13"/>
      <c r="L57" s="8"/>
      <c r="M57" s="9"/>
      <c r="R57" s="11"/>
      <c r="T57" s="11"/>
      <c r="V57" s="11"/>
    </row>
    <row r="58" spans="1:22" s="10" customFormat="1" ht="19.5" customHeight="1">
      <c r="A58" s="25"/>
      <c r="B58" s="7"/>
      <c r="C58" s="8"/>
      <c r="D58" s="12"/>
      <c r="E58" s="15"/>
      <c r="F58" s="13"/>
      <c r="G58" s="6"/>
      <c r="H58" s="6"/>
      <c r="I58" s="15"/>
      <c r="J58" s="8"/>
      <c r="K58" s="13"/>
      <c r="L58" s="8"/>
      <c r="M58" s="9"/>
      <c r="R58" s="11"/>
      <c r="T58" s="11"/>
      <c r="V58" s="11"/>
    </row>
    <row r="59" spans="1:22" s="10" customFormat="1" ht="19.5" customHeight="1">
      <c r="A59" s="25"/>
      <c r="B59" s="7"/>
      <c r="C59" s="19"/>
      <c r="D59" s="12"/>
      <c r="E59" s="15"/>
      <c r="F59" s="91"/>
      <c r="G59" s="108"/>
      <c r="H59" s="91"/>
      <c r="I59" s="15"/>
      <c r="J59" s="8"/>
      <c r="K59" s="13"/>
      <c r="L59" s="8"/>
      <c r="M59" s="2"/>
      <c r="N59" s="18"/>
      <c r="O59" s="2"/>
      <c r="P59" s="2"/>
      <c r="R59" s="11"/>
      <c r="T59" s="11"/>
      <c r="V59" s="11"/>
    </row>
    <row r="60" spans="1:13" ht="19.5" customHeight="1" thickBot="1">
      <c r="A60" s="109"/>
      <c r="B60" s="110"/>
      <c r="C60" s="110"/>
      <c r="D60" s="111"/>
      <c r="E60" s="112"/>
      <c r="F60" s="112"/>
      <c r="G60" s="112"/>
      <c r="H60" s="111"/>
      <c r="I60" s="112"/>
      <c r="J60" s="112"/>
      <c r="K60" s="112"/>
      <c r="L60" s="112"/>
      <c r="M60" s="3"/>
    </row>
    <row r="136" ht="19.5" customHeight="1">
      <c r="M136" s="3"/>
    </row>
    <row r="137" ht="19.5" customHeight="1">
      <c r="M137" s="3"/>
    </row>
  </sheetData>
  <sheetProtection/>
  <printOptions gridLines="1"/>
  <pageMargins left="0.31496062992125984" right="0.4330708661417323" top="0.31496062992125984" bottom="0.1968503937007874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5.00390625" style="186" customWidth="1"/>
    <col min="2" max="2" width="13.7109375" style="187" customWidth="1"/>
    <col min="3" max="3" width="22.421875" style="187" customWidth="1"/>
    <col min="4" max="4" width="9.421875" style="187" customWidth="1"/>
    <col min="5" max="6" width="13.7109375" style="187" customWidth="1"/>
    <col min="7" max="7" width="20.8515625" style="187" customWidth="1"/>
    <col min="8" max="9" width="13.7109375" style="187" customWidth="1"/>
    <col min="10" max="10" width="13.7109375" style="194" customWidth="1"/>
    <col min="11" max="11" width="13.7109375" style="187" customWidth="1"/>
    <col min="12" max="12" width="39.140625" style="187" bestFit="1" customWidth="1"/>
    <col min="13" max="16384" width="9.00390625" style="187" customWidth="1"/>
  </cols>
  <sheetData>
    <row r="1" spans="1:10" s="185" customFormat="1" ht="16.5" customHeight="1">
      <c r="A1" s="184"/>
      <c r="J1" s="191"/>
    </row>
    <row r="2" spans="1:11" s="185" customFormat="1" ht="16.5" customHeight="1">
      <c r="A2" s="184"/>
      <c r="B2" s="185" t="s">
        <v>37</v>
      </c>
      <c r="C2" s="185" t="s">
        <v>38</v>
      </c>
      <c r="D2" s="185" t="s">
        <v>39</v>
      </c>
      <c r="E2" s="185" t="s">
        <v>40</v>
      </c>
      <c r="F2" s="185" t="s">
        <v>41</v>
      </c>
      <c r="H2" s="185" t="s">
        <v>42</v>
      </c>
      <c r="I2" s="79" t="s">
        <v>43</v>
      </c>
      <c r="J2" s="191" t="s">
        <v>558</v>
      </c>
      <c r="K2" s="185" t="s">
        <v>44</v>
      </c>
    </row>
    <row r="3" spans="1:10" s="185" customFormat="1" ht="16.5" customHeight="1">
      <c r="A3" s="184"/>
      <c r="I3" s="185">
        <v>465</v>
      </c>
      <c r="J3" s="191"/>
    </row>
    <row r="4" spans="1:11" s="33" customFormat="1" ht="16.5" customHeight="1">
      <c r="A4" s="32">
        <v>1</v>
      </c>
      <c r="B4" s="33" t="s">
        <v>36</v>
      </c>
      <c r="C4" s="33" t="s">
        <v>45</v>
      </c>
      <c r="D4" s="33" t="s">
        <v>47</v>
      </c>
      <c r="E4" s="33" t="s">
        <v>120</v>
      </c>
      <c r="F4" s="33" t="s">
        <v>121</v>
      </c>
      <c r="G4" s="33" t="str">
        <f aca="true" t="shared" si="0" ref="G4:G10">D4&amp;E4&amp;" "&amp;F4</f>
        <v>นางเตือนใจ ณ  รังษี</v>
      </c>
      <c r="H4" s="33">
        <v>1</v>
      </c>
      <c r="I4" s="33">
        <f aca="true" t="shared" si="1" ref="I4:I35">SUM($I$3)</f>
        <v>465</v>
      </c>
      <c r="J4" s="192"/>
      <c r="K4" s="34">
        <f aca="true" t="shared" si="2" ref="K4:K35">H4*I4</f>
        <v>465</v>
      </c>
    </row>
    <row r="5" spans="1:11" s="33" customFormat="1" ht="16.5" customHeight="1">
      <c r="A5" s="32">
        <v>2</v>
      </c>
      <c r="B5" s="33" t="s">
        <v>36</v>
      </c>
      <c r="C5" s="33" t="s">
        <v>45</v>
      </c>
      <c r="D5" s="33" t="s">
        <v>47</v>
      </c>
      <c r="E5" s="33" t="s">
        <v>55</v>
      </c>
      <c r="F5" s="33" t="s">
        <v>122</v>
      </c>
      <c r="G5" s="33" t="str">
        <f t="shared" si="0"/>
        <v>นางสมพร รุจิเลิศ</v>
      </c>
      <c r="H5" s="33">
        <v>1</v>
      </c>
      <c r="I5" s="33">
        <f t="shared" si="1"/>
        <v>465</v>
      </c>
      <c r="J5" s="192"/>
      <c r="K5" s="34">
        <f t="shared" si="2"/>
        <v>465</v>
      </c>
    </row>
    <row r="6" spans="1:11" s="33" customFormat="1" ht="16.5" customHeight="1">
      <c r="A6" s="32">
        <v>3</v>
      </c>
      <c r="B6" s="33" t="s">
        <v>36</v>
      </c>
      <c r="C6" s="33" t="s">
        <v>45</v>
      </c>
      <c r="D6" s="33" t="s">
        <v>47</v>
      </c>
      <c r="E6" s="33" t="s">
        <v>123</v>
      </c>
      <c r="F6" s="33" t="s">
        <v>124</v>
      </c>
      <c r="G6" s="33" t="str">
        <f t="shared" si="0"/>
        <v>นางณัฐพร ดอกแก้ว</v>
      </c>
      <c r="H6" s="33">
        <v>2</v>
      </c>
      <c r="I6" s="33">
        <f t="shared" si="1"/>
        <v>465</v>
      </c>
      <c r="J6" s="192"/>
      <c r="K6" s="34">
        <f t="shared" si="2"/>
        <v>930</v>
      </c>
    </row>
    <row r="7" spans="1:11" s="33" customFormat="1" ht="16.5" customHeight="1">
      <c r="A7" s="32">
        <v>4</v>
      </c>
      <c r="B7" s="33" t="s">
        <v>36</v>
      </c>
      <c r="C7" s="33" t="s">
        <v>45</v>
      </c>
      <c r="D7" s="33" t="s">
        <v>46</v>
      </c>
      <c r="E7" s="33" t="s">
        <v>125</v>
      </c>
      <c r="F7" s="33" t="s">
        <v>126</v>
      </c>
      <c r="G7" s="33" t="str">
        <f t="shared" si="0"/>
        <v>นางสาววัชรา ถาวรวิจิตร</v>
      </c>
      <c r="H7" s="33">
        <v>2</v>
      </c>
      <c r="I7" s="33">
        <f t="shared" si="1"/>
        <v>465</v>
      </c>
      <c r="J7" s="192"/>
      <c r="K7" s="34">
        <f t="shared" si="2"/>
        <v>930</v>
      </c>
    </row>
    <row r="8" spans="1:11" s="33" customFormat="1" ht="16.5" customHeight="1">
      <c r="A8" s="32">
        <v>5</v>
      </c>
      <c r="B8" s="33" t="s">
        <v>36</v>
      </c>
      <c r="C8" s="33" t="s">
        <v>45</v>
      </c>
      <c r="D8" s="33" t="s">
        <v>47</v>
      </c>
      <c r="E8" s="33" t="s">
        <v>127</v>
      </c>
      <c r="F8" s="33" t="s">
        <v>128</v>
      </c>
      <c r="G8" s="33" t="str">
        <f t="shared" si="0"/>
        <v>นางจุไรรัตน์ พรหมซาว</v>
      </c>
      <c r="H8" s="33">
        <v>3</v>
      </c>
      <c r="I8" s="33">
        <f t="shared" si="1"/>
        <v>465</v>
      </c>
      <c r="J8" s="192"/>
      <c r="K8" s="34">
        <f t="shared" si="2"/>
        <v>1395</v>
      </c>
    </row>
    <row r="9" spans="1:11" s="33" customFormat="1" ht="16.5" customHeight="1">
      <c r="A9" s="32">
        <v>6</v>
      </c>
      <c r="B9" s="33" t="s">
        <v>36</v>
      </c>
      <c r="C9" s="33" t="s">
        <v>45</v>
      </c>
      <c r="D9" s="33" t="s">
        <v>47</v>
      </c>
      <c r="E9" s="33" t="s">
        <v>129</v>
      </c>
      <c r="F9" s="33" t="s">
        <v>130</v>
      </c>
      <c r="G9" s="33" t="str">
        <f t="shared" si="0"/>
        <v>นางธนพร พรมยาโน</v>
      </c>
      <c r="H9" s="33">
        <v>3</v>
      </c>
      <c r="I9" s="33">
        <f t="shared" si="1"/>
        <v>465</v>
      </c>
      <c r="J9" s="192"/>
      <c r="K9" s="34">
        <f t="shared" si="2"/>
        <v>1395</v>
      </c>
    </row>
    <row r="10" spans="1:11" s="33" customFormat="1" ht="16.5" customHeight="1">
      <c r="A10" s="32">
        <v>7</v>
      </c>
      <c r="B10" s="33" t="s">
        <v>36</v>
      </c>
      <c r="C10" s="33" t="s">
        <v>45</v>
      </c>
      <c r="D10" s="33" t="s">
        <v>46</v>
      </c>
      <c r="E10" s="33" t="s">
        <v>131</v>
      </c>
      <c r="F10" s="33" t="s">
        <v>132</v>
      </c>
      <c r="G10" s="33" t="str">
        <f t="shared" si="0"/>
        <v>นางสาวสิริลักษณ์ ศรีมณี</v>
      </c>
      <c r="H10" s="33">
        <v>3</v>
      </c>
      <c r="I10" s="33">
        <f t="shared" si="1"/>
        <v>465</v>
      </c>
      <c r="J10" s="192"/>
      <c r="K10" s="34">
        <f t="shared" si="2"/>
        <v>1395</v>
      </c>
    </row>
    <row r="11" spans="1:11" s="33" customFormat="1" ht="16.5" customHeight="1">
      <c r="A11" s="32">
        <v>8</v>
      </c>
      <c r="B11" s="33" t="s">
        <v>72</v>
      </c>
      <c r="C11" s="33" t="s">
        <v>73</v>
      </c>
      <c r="D11" s="33" t="s">
        <v>48</v>
      </c>
      <c r="E11" s="33" t="s">
        <v>242</v>
      </c>
      <c r="F11" s="33" t="s">
        <v>243</v>
      </c>
      <c r="G11" s="33" t="s">
        <v>337</v>
      </c>
      <c r="H11" s="33">
        <v>1</v>
      </c>
      <c r="I11" s="33">
        <f t="shared" si="1"/>
        <v>465</v>
      </c>
      <c r="J11" s="192"/>
      <c r="K11" s="34">
        <f t="shared" si="2"/>
        <v>465</v>
      </c>
    </row>
    <row r="12" spans="1:11" s="33" customFormat="1" ht="16.5" customHeight="1">
      <c r="A12" s="32">
        <v>9</v>
      </c>
      <c r="B12" s="33" t="s">
        <v>32</v>
      </c>
      <c r="C12" s="33" t="s">
        <v>74</v>
      </c>
      <c r="D12" s="33" t="s">
        <v>47</v>
      </c>
      <c r="E12" s="33" t="s">
        <v>129</v>
      </c>
      <c r="F12" s="33" t="s">
        <v>143</v>
      </c>
      <c r="G12" s="33" t="s">
        <v>319</v>
      </c>
      <c r="H12" s="33">
        <v>1</v>
      </c>
      <c r="I12" s="33">
        <f t="shared" si="1"/>
        <v>465</v>
      </c>
      <c r="J12" s="192"/>
      <c r="K12" s="34">
        <f t="shared" si="2"/>
        <v>465</v>
      </c>
    </row>
    <row r="13" spans="1:11" s="33" customFormat="1" ht="16.5" customHeight="1">
      <c r="A13" s="32">
        <v>10</v>
      </c>
      <c r="B13" s="33" t="s">
        <v>32</v>
      </c>
      <c r="C13" s="33" t="s">
        <v>75</v>
      </c>
      <c r="D13" s="33" t="s">
        <v>48</v>
      </c>
      <c r="E13" s="33" t="s">
        <v>56</v>
      </c>
      <c r="F13" s="33" t="s">
        <v>144</v>
      </c>
      <c r="G13" s="33" t="s">
        <v>381</v>
      </c>
      <c r="H13" s="33">
        <v>2</v>
      </c>
      <c r="I13" s="33">
        <f t="shared" si="1"/>
        <v>465</v>
      </c>
      <c r="J13" s="192"/>
      <c r="K13" s="34">
        <f t="shared" si="2"/>
        <v>930</v>
      </c>
    </row>
    <row r="14" spans="1:11" s="33" customFormat="1" ht="16.5" customHeight="1">
      <c r="A14" s="32">
        <v>11</v>
      </c>
      <c r="B14" s="33" t="s">
        <v>32</v>
      </c>
      <c r="C14" s="33" t="s">
        <v>75</v>
      </c>
      <c r="D14" s="33" t="s">
        <v>47</v>
      </c>
      <c r="E14" s="33" t="s">
        <v>145</v>
      </c>
      <c r="F14" s="33" t="s">
        <v>146</v>
      </c>
      <c r="G14" s="33" t="s">
        <v>449</v>
      </c>
      <c r="H14" s="33">
        <v>3</v>
      </c>
      <c r="I14" s="33">
        <f t="shared" si="1"/>
        <v>465</v>
      </c>
      <c r="J14" s="192"/>
      <c r="K14" s="34">
        <f t="shared" si="2"/>
        <v>1395</v>
      </c>
    </row>
    <row r="15" spans="1:11" s="33" customFormat="1" ht="16.5" customHeight="1">
      <c r="A15" s="32">
        <v>12</v>
      </c>
      <c r="B15" s="33" t="s">
        <v>32</v>
      </c>
      <c r="C15" s="33" t="s">
        <v>76</v>
      </c>
      <c r="D15" s="33" t="s">
        <v>47</v>
      </c>
      <c r="E15" s="33" t="s">
        <v>149</v>
      </c>
      <c r="F15" s="33" t="s">
        <v>150</v>
      </c>
      <c r="G15" s="33" t="s">
        <v>535</v>
      </c>
      <c r="H15" s="33">
        <v>3</v>
      </c>
      <c r="I15" s="33">
        <f t="shared" si="1"/>
        <v>465</v>
      </c>
      <c r="J15" s="192"/>
      <c r="K15" s="34">
        <f t="shared" si="2"/>
        <v>1395</v>
      </c>
    </row>
    <row r="16" spans="1:11" s="33" customFormat="1" ht="16.5" customHeight="1">
      <c r="A16" s="32">
        <v>13</v>
      </c>
      <c r="B16" s="33" t="s">
        <v>32</v>
      </c>
      <c r="C16" s="33" t="s">
        <v>77</v>
      </c>
      <c r="D16" s="33" t="s">
        <v>47</v>
      </c>
      <c r="E16" s="33" t="s">
        <v>151</v>
      </c>
      <c r="F16" s="33" t="s">
        <v>152</v>
      </c>
      <c r="G16" s="33" t="s">
        <v>536</v>
      </c>
      <c r="H16" s="33">
        <v>1</v>
      </c>
      <c r="I16" s="33">
        <f t="shared" si="1"/>
        <v>465</v>
      </c>
      <c r="J16" s="192"/>
      <c r="K16" s="34">
        <f t="shared" si="2"/>
        <v>465</v>
      </c>
    </row>
    <row r="17" spans="1:11" s="33" customFormat="1" ht="16.5" customHeight="1">
      <c r="A17" s="32">
        <v>14</v>
      </c>
      <c r="B17" s="33" t="s">
        <v>32</v>
      </c>
      <c r="C17" s="33" t="s">
        <v>77</v>
      </c>
      <c r="D17" s="33" t="s">
        <v>47</v>
      </c>
      <c r="E17" s="33" t="s">
        <v>153</v>
      </c>
      <c r="F17" s="33" t="s">
        <v>154</v>
      </c>
      <c r="G17" s="33" t="s">
        <v>293</v>
      </c>
      <c r="H17" s="33">
        <v>1</v>
      </c>
      <c r="I17" s="33">
        <f t="shared" si="1"/>
        <v>465</v>
      </c>
      <c r="J17" s="192"/>
      <c r="K17" s="34">
        <f t="shared" si="2"/>
        <v>465</v>
      </c>
    </row>
    <row r="18" spans="1:12" s="35" customFormat="1" ht="16.5" customHeight="1">
      <c r="A18" s="32">
        <v>15</v>
      </c>
      <c r="B18" s="35" t="s">
        <v>32</v>
      </c>
      <c r="C18" s="35" t="s">
        <v>77</v>
      </c>
      <c r="D18" s="35" t="s">
        <v>47</v>
      </c>
      <c r="E18" s="35" t="s">
        <v>155</v>
      </c>
      <c r="F18" s="35" t="s">
        <v>156</v>
      </c>
      <c r="G18" s="35" t="s">
        <v>537</v>
      </c>
      <c r="H18" s="35">
        <v>1</v>
      </c>
      <c r="I18" s="35">
        <f t="shared" si="1"/>
        <v>465</v>
      </c>
      <c r="J18" s="193"/>
      <c r="K18" s="96">
        <f t="shared" si="2"/>
        <v>465</v>
      </c>
      <c r="L18" s="35" t="s">
        <v>272</v>
      </c>
    </row>
    <row r="19" spans="1:12" s="35" customFormat="1" ht="16.5" customHeight="1">
      <c r="A19" s="32">
        <v>16</v>
      </c>
      <c r="B19" s="35" t="s">
        <v>32</v>
      </c>
      <c r="C19" s="35" t="s">
        <v>77</v>
      </c>
      <c r="D19" s="35" t="s">
        <v>47</v>
      </c>
      <c r="E19" s="35" t="s">
        <v>157</v>
      </c>
      <c r="F19" s="35" t="s">
        <v>158</v>
      </c>
      <c r="G19" s="35" t="s">
        <v>538</v>
      </c>
      <c r="H19" s="35">
        <v>2</v>
      </c>
      <c r="I19" s="35">
        <f t="shared" si="1"/>
        <v>465</v>
      </c>
      <c r="J19" s="193"/>
      <c r="K19" s="96">
        <f t="shared" si="2"/>
        <v>930</v>
      </c>
      <c r="L19" s="35" t="s">
        <v>273</v>
      </c>
    </row>
    <row r="20" spans="1:11" s="33" customFormat="1" ht="16.5" customHeight="1">
      <c r="A20" s="32">
        <v>17</v>
      </c>
      <c r="B20" s="33" t="s">
        <v>32</v>
      </c>
      <c r="C20" s="33" t="s">
        <v>78</v>
      </c>
      <c r="D20" s="33" t="s">
        <v>47</v>
      </c>
      <c r="E20" s="33" t="s">
        <v>159</v>
      </c>
      <c r="F20" s="33" t="s">
        <v>160</v>
      </c>
      <c r="G20" s="33" t="s">
        <v>307</v>
      </c>
      <c r="H20" s="33">
        <v>1</v>
      </c>
      <c r="I20" s="33">
        <f t="shared" si="1"/>
        <v>465</v>
      </c>
      <c r="J20" s="192"/>
      <c r="K20" s="34">
        <f t="shared" si="2"/>
        <v>465</v>
      </c>
    </row>
    <row r="21" spans="1:11" s="33" customFormat="1" ht="16.5" customHeight="1">
      <c r="A21" s="32">
        <v>18</v>
      </c>
      <c r="B21" s="33" t="s">
        <v>32</v>
      </c>
      <c r="C21" s="33" t="s">
        <v>79</v>
      </c>
      <c r="D21" s="33" t="s">
        <v>48</v>
      </c>
      <c r="E21" s="33" t="s">
        <v>161</v>
      </c>
      <c r="F21" s="33" t="s">
        <v>162</v>
      </c>
      <c r="G21" s="33" t="s">
        <v>343</v>
      </c>
      <c r="H21" s="33">
        <v>1</v>
      </c>
      <c r="I21" s="33">
        <f t="shared" si="1"/>
        <v>465</v>
      </c>
      <c r="J21" s="192"/>
      <c r="K21" s="34">
        <f t="shared" si="2"/>
        <v>465</v>
      </c>
    </row>
    <row r="22" spans="1:11" s="33" customFormat="1" ht="16.5" customHeight="1">
      <c r="A22" s="32">
        <v>19</v>
      </c>
      <c r="B22" s="33" t="s">
        <v>32</v>
      </c>
      <c r="C22" s="33" t="s">
        <v>79</v>
      </c>
      <c r="D22" s="33" t="s">
        <v>48</v>
      </c>
      <c r="E22" s="33" t="s">
        <v>163</v>
      </c>
      <c r="F22" s="33" t="s">
        <v>164</v>
      </c>
      <c r="G22" s="33" t="s">
        <v>405</v>
      </c>
      <c r="H22" s="33">
        <v>2</v>
      </c>
      <c r="I22" s="33">
        <f t="shared" si="1"/>
        <v>465</v>
      </c>
      <c r="J22" s="192"/>
      <c r="K22" s="34">
        <f t="shared" si="2"/>
        <v>930</v>
      </c>
    </row>
    <row r="23" spans="1:11" s="33" customFormat="1" ht="16.5" customHeight="1">
      <c r="A23" s="32">
        <v>20</v>
      </c>
      <c r="B23" s="33" t="s">
        <v>32</v>
      </c>
      <c r="C23" s="33" t="s">
        <v>80</v>
      </c>
      <c r="D23" s="33" t="s">
        <v>48</v>
      </c>
      <c r="E23" s="33" t="s">
        <v>52</v>
      </c>
      <c r="F23" s="33" t="s">
        <v>175</v>
      </c>
      <c r="G23" s="33" t="s">
        <v>295</v>
      </c>
      <c r="H23" s="33">
        <v>1</v>
      </c>
      <c r="I23" s="33">
        <f t="shared" si="1"/>
        <v>465</v>
      </c>
      <c r="J23" s="192"/>
      <c r="K23" s="34">
        <f t="shared" si="2"/>
        <v>465</v>
      </c>
    </row>
    <row r="24" spans="1:11" s="33" customFormat="1" ht="16.5" customHeight="1">
      <c r="A24" s="32">
        <v>21</v>
      </c>
      <c r="B24" s="33" t="s">
        <v>32</v>
      </c>
      <c r="C24" s="33" t="s">
        <v>81</v>
      </c>
      <c r="D24" s="33" t="s">
        <v>47</v>
      </c>
      <c r="E24" s="33" t="s">
        <v>181</v>
      </c>
      <c r="F24" s="33" t="s">
        <v>182</v>
      </c>
      <c r="G24" s="33" t="s">
        <v>372</v>
      </c>
      <c r="H24" s="33">
        <v>2</v>
      </c>
      <c r="I24" s="33">
        <f t="shared" si="1"/>
        <v>465</v>
      </c>
      <c r="J24" s="192"/>
      <c r="K24" s="34">
        <f t="shared" si="2"/>
        <v>930</v>
      </c>
    </row>
    <row r="25" spans="1:11" s="33" customFormat="1" ht="16.5" customHeight="1">
      <c r="A25" s="32">
        <v>22</v>
      </c>
      <c r="B25" s="33" t="s">
        <v>32</v>
      </c>
      <c r="C25" s="33" t="s">
        <v>81</v>
      </c>
      <c r="D25" s="33" t="s">
        <v>48</v>
      </c>
      <c r="E25" s="33" t="s">
        <v>183</v>
      </c>
      <c r="F25" s="33" t="s">
        <v>184</v>
      </c>
      <c r="G25" s="33" t="s">
        <v>473</v>
      </c>
      <c r="H25" s="33">
        <v>3</v>
      </c>
      <c r="I25" s="33">
        <f t="shared" si="1"/>
        <v>465</v>
      </c>
      <c r="J25" s="192"/>
      <c r="K25" s="34">
        <f t="shared" si="2"/>
        <v>1395</v>
      </c>
    </row>
    <row r="26" spans="1:11" s="33" customFormat="1" ht="16.5" customHeight="1">
      <c r="A26" s="32">
        <v>23</v>
      </c>
      <c r="B26" s="33" t="s">
        <v>32</v>
      </c>
      <c r="C26" s="33" t="s">
        <v>82</v>
      </c>
      <c r="D26" s="33" t="s">
        <v>48</v>
      </c>
      <c r="E26" s="33" t="s">
        <v>197</v>
      </c>
      <c r="F26" s="33" t="s">
        <v>128</v>
      </c>
      <c r="G26" s="33" t="s">
        <v>539</v>
      </c>
      <c r="H26" s="33">
        <v>2</v>
      </c>
      <c r="I26" s="33">
        <f t="shared" si="1"/>
        <v>465</v>
      </c>
      <c r="J26" s="192"/>
      <c r="K26" s="34">
        <f t="shared" si="2"/>
        <v>930</v>
      </c>
    </row>
    <row r="27" spans="1:11" s="33" customFormat="1" ht="16.5" customHeight="1">
      <c r="A27" s="32">
        <v>24</v>
      </c>
      <c r="B27" s="33" t="s">
        <v>32</v>
      </c>
      <c r="C27" s="33" t="s">
        <v>82</v>
      </c>
      <c r="D27" s="33" t="s">
        <v>48</v>
      </c>
      <c r="E27" s="33" t="s">
        <v>139</v>
      </c>
      <c r="F27" s="33" t="s">
        <v>198</v>
      </c>
      <c r="G27" s="33" t="s">
        <v>383</v>
      </c>
      <c r="H27" s="33">
        <v>2</v>
      </c>
      <c r="I27" s="33">
        <f t="shared" si="1"/>
        <v>465</v>
      </c>
      <c r="J27" s="192"/>
      <c r="K27" s="34">
        <f t="shared" si="2"/>
        <v>930</v>
      </c>
    </row>
    <row r="28" spans="1:11" s="33" customFormat="1" ht="16.5" customHeight="1">
      <c r="A28" s="32">
        <v>25</v>
      </c>
      <c r="B28" s="33" t="s">
        <v>32</v>
      </c>
      <c r="C28" s="33" t="s">
        <v>82</v>
      </c>
      <c r="D28" s="33" t="s">
        <v>46</v>
      </c>
      <c r="E28" s="33" t="s">
        <v>145</v>
      </c>
      <c r="F28" s="33" t="s">
        <v>199</v>
      </c>
      <c r="G28" s="33" t="s">
        <v>540</v>
      </c>
      <c r="H28" s="33">
        <v>2</v>
      </c>
      <c r="I28" s="33">
        <f t="shared" si="1"/>
        <v>465</v>
      </c>
      <c r="J28" s="192"/>
      <c r="K28" s="34">
        <f t="shared" si="2"/>
        <v>930</v>
      </c>
    </row>
    <row r="29" spans="1:11" s="33" customFormat="1" ht="16.5" customHeight="1">
      <c r="A29" s="32">
        <v>26</v>
      </c>
      <c r="B29" s="33" t="s">
        <v>32</v>
      </c>
      <c r="C29" s="33" t="s">
        <v>83</v>
      </c>
      <c r="D29" s="33" t="s">
        <v>48</v>
      </c>
      <c r="E29" s="33" t="s">
        <v>202</v>
      </c>
      <c r="F29" s="33" t="s">
        <v>203</v>
      </c>
      <c r="G29" s="33" t="s">
        <v>341</v>
      </c>
      <c r="H29" s="33">
        <v>1</v>
      </c>
      <c r="I29" s="33">
        <f t="shared" si="1"/>
        <v>465</v>
      </c>
      <c r="J29" s="192"/>
      <c r="K29" s="34">
        <f t="shared" si="2"/>
        <v>465</v>
      </c>
    </row>
    <row r="30" spans="1:11" s="33" customFormat="1" ht="16.5" customHeight="1">
      <c r="A30" s="32">
        <v>27</v>
      </c>
      <c r="B30" s="33" t="s">
        <v>32</v>
      </c>
      <c r="C30" s="33" t="s">
        <v>84</v>
      </c>
      <c r="D30" s="33" t="s">
        <v>48</v>
      </c>
      <c r="E30" s="33" t="s">
        <v>53</v>
      </c>
      <c r="F30" s="33" t="s">
        <v>205</v>
      </c>
      <c r="G30" s="33" t="s">
        <v>349</v>
      </c>
      <c r="H30" s="33">
        <v>1</v>
      </c>
      <c r="I30" s="33">
        <f t="shared" si="1"/>
        <v>465</v>
      </c>
      <c r="J30" s="192"/>
      <c r="K30" s="34">
        <f t="shared" si="2"/>
        <v>465</v>
      </c>
    </row>
    <row r="31" spans="1:11" s="33" customFormat="1" ht="16.5" customHeight="1">
      <c r="A31" s="32">
        <v>28</v>
      </c>
      <c r="B31" s="33" t="s">
        <v>32</v>
      </c>
      <c r="C31" s="33" t="s">
        <v>84</v>
      </c>
      <c r="D31" s="33" t="s">
        <v>48</v>
      </c>
      <c r="E31" s="33" t="s">
        <v>206</v>
      </c>
      <c r="F31" s="33" t="s">
        <v>207</v>
      </c>
      <c r="G31" s="33" t="s">
        <v>506</v>
      </c>
      <c r="H31" s="33">
        <v>4</v>
      </c>
      <c r="I31" s="33">
        <f t="shared" si="1"/>
        <v>465</v>
      </c>
      <c r="J31" s="192"/>
      <c r="K31" s="34">
        <f t="shared" si="2"/>
        <v>1860</v>
      </c>
    </row>
    <row r="32" spans="1:11" s="33" customFormat="1" ht="16.5" customHeight="1">
      <c r="A32" s="32">
        <v>29</v>
      </c>
      <c r="B32" s="33" t="s">
        <v>32</v>
      </c>
      <c r="C32" s="33" t="s">
        <v>85</v>
      </c>
      <c r="D32" s="33" t="s">
        <v>47</v>
      </c>
      <c r="E32" s="33" t="s">
        <v>222</v>
      </c>
      <c r="F32" s="33" t="s">
        <v>223</v>
      </c>
      <c r="G32" s="33" t="s">
        <v>457</v>
      </c>
      <c r="H32" s="33">
        <v>3</v>
      </c>
      <c r="I32" s="33">
        <f t="shared" si="1"/>
        <v>465</v>
      </c>
      <c r="J32" s="192"/>
      <c r="K32" s="34">
        <f t="shared" si="2"/>
        <v>1395</v>
      </c>
    </row>
    <row r="33" spans="1:11" s="33" customFormat="1" ht="16.5" customHeight="1">
      <c r="A33" s="32">
        <v>30</v>
      </c>
      <c r="B33" s="33" t="s">
        <v>32</v>
      </c>
      <c r="C33" s="33" t="s">
        <v>85</v>
      </c>
      <c r="D33" s="33" t="s">
        <v>48</v>
      </c>
      <c r="E33" s="33" t="s">
        <v>224</v>
      </c>
      <c r="F33" s="33" t="s">
        <v>225</v>
      </c>
      <c r="G33" s="33" t="s">
        <v>541</v>
      </c>
      <c r="H33" s="33">
        <v>4</v>
      </c>
      <c r="I33" s="33">
        <f t="shared" si="1"/>
        <v>465</v>
      </c>
      <c r="J33" s="192"/>
      <c r="K33" s="34">
        <f t="shared" si="2"/>
        <v>1860</v>
      </c>
    </row>
    <row r="34" spans="1:11" s="33" customFormat="1" ht="16.5" customHeight="1">
      <c r="A34" s="32">
        <v>31</v>
      </c>
      <c r="B34" s="33" t="s">
        <v>32</v>
      </c>
      <c r="C34" s="33" t="s">
        <v>87</v>
      </c>
      <c r="D34" s="33" t="s">
        <v>48</v>
      </c>
      <c r="E34" s="33" t="s">
        <v>229</v>
      </c>
      <c r="F34" s="33" t="s">
        <v>230</v>
      </c>
      <c r="G34" s="33" t="s">
        <v>345</v>
      </c>
      <c r="H34" s="33">
        <v>1</v>
      </c>
      <c r="I34" s="33">
        <f t="shared" si="1"/>
        <v>465</v>
      </c>
      <c r="J34" s="192"/>
      <c r="K34" s="34">
        <f t="shared" si="2"/>
        <v>465</v>
      </c>
    </row>
    <row r="35" spans="1:11" s="33" customFormat="1" ht="16.5" customHeight="1">
      <c r="A35" s="32">
        <v>32</v>
      </c>
      <c r="B35" s="33" t="s">
        <v>32</v>
      </c>
      <c r="C35" s="33" t="s">
        <v>88</v>
      </c>
      <c r="D35" s="33" t="s">
        <v>48</v>
      </c>
      <c r="E35" s="33" t="s">
        <v>232</v>
      </c>
      <c r="F35" s="33" t="s">
        <v>122</v>
      </c>
      <c r="G35" s="33" t="s">
        <v>311</v>
      </c>
      <c r="H35" s="33">
        <v>1</v>
      </c>
      <c r="I35" s="33">
        <f t="shared" si="1"/>
        <v>465</v>
      </c>
      <c r="J35" s="192"/>
      <c r="K35" s="34">
        <f t="shared" si="2"/>
        <v>465</v>
      </c>
    </row>
    <row r="36" spans="1:11" s="33" customFormat="1" ht="16.5" customHeight="1">
      <c r="A36" s="32">
        <v>33</v>
      </c>
      <c r="B36" s="33" t="s">
        <v>32</v>
      </c>
      <c r="C36" s="33" t="s">
        <v>88</v>
      </c>
      <c r="D36" s="33" t="s">
        <v>48</v>
      </c>
      <c r="E36" s="33" t="s">
        <v>233</v>
      </c>
      <c r="F36" s="33" t="s">
        <v>234</v>
      </c>
      <c r="G36" s="33" t="s">
        <v>542</v>
      </c>
      <c r="H36" s="33">
        <v>3</v>
      </c>
      <c r="I36" s="33">
        <f aca="true" t="shared" si="3" ref="I36:I67">SUM($I$3)</f>
        <v>465</v>
      </c>
      <c r="J36" s="192"/>
      <c r="K36" s="34">
        <f aca="true" t="shared" si="4" ref="K36:K66">H36*I36</f>
        <v>1395</v>
      </c>
    </row>
    <row r="37" spans="1:11" s="33" customFormat="1" ht="16.5" customHeight="1">
      <c r="A37" s="32">
        <v>34</v>
      </c>
      <c r="B37" s="33" t="s">
        <v>32</v>
      </c>
      <c r="C37" s="33" t="s">
        <v>91</v>
      </c>
      <c r="D37" s="33" t="s">
        <v>47</v>
      </c>
      <c r="E37" s="33" t="s">
        <v>238</v>
      </c>
      <c r="F37" s="33" t="s">
        <v>239</v>
      </c>
      <c r="G37" s="33" t="s">
        <v>543</v>
      </c>
      <c r="H37" s="33">
        <v>5</v>
      </c>
      <c r="I37" s="33">
        <f t="shared" si="3"/>
        <v>465</v>
      </c>
      <c r="J37" s="192"/>
      <c r="K37" s="34">
        <f t="shared" si="4"/>
        <v>2325</v>
      </c>
    </row>
    <row r="38" spans="1:11" s="33" customFormat="1" ht="16.5" customHeight="1">
      <c r="A38" s="32">
        <v>35</v>
      </c>
      <c r="B38" s="33" t="s">
        <v>32</v>
      </c>
      <c r="C38" s="33" t="s">
        <v>93</v>
      </c>
      <c r="D38" s="33" t="s">
        <v>47</v>
      </c>
      <c r="E38" s="33" t="s">
        <v>248</v>
      </c>
      <c r="F38" s="33" t="s">
        <v>225</v>
      </c>
      <c r="G38" s="33" t="s">
        <v>315</v>
      </c>
      <c r="H38" s="33">
        <v>1</v>
      </c>
      <c r="I38" s="33">
        <f t="shared" si="3"/>
        <v>465</v>
      </c>
      <c r="J38" s="192"/>
      <c r="K38" s="34">
        <f t="shared" si="4"/>
        <v>465</v>
      </c>
    </row>
    <row r="39" spans="1:11" s="33" customFormat="1" ht="16.5" customHeight="1">
      <c r="A39" s="32">
        <v>36</v>
      </c>
      <c r="B39" s="33" t="s">
        <v>32</v>
      </c>
      <c r="C39" s="33" t="s">
        <v>93</v>
      </c>
      <c r="D39" s="33" t="s">
        <v>47</v>
      </c>
      <c r="E39" s="33" t="s">
        <v>60</v>
      </c>
      <c r="F39" s="33" t="s">
        <v>241</v>
      </c>
      <c r="G39" s="33" t="s">
        <v>317</v>
      </c>
      <c r="H39" s="33">
        <v>1</v>
      </c>
      <c r="I39" s="33">
        <f t="shared" si="3"/>
        <v>465</v>
      </c>
      <c r="J39" s="192"/>
      <c r="K39" s="34">
        <f t="shared" si="4"/>
        <v>465</v>
      </c>
    </row>
    <row r="40" spans="1:11" s="33" customFormat="1" ht="16.5" customHeight="1">
      <c r="A40" s="32">
        <v>37</v>
      </c>
      <c r="B40" s="33" t="s">
        <v>32</v>
      </c>
      <c r="C40" s="33" t="s">
        <v>94</v>
      </c>
      <c r="D40" s="33" t="s">
        <v>47</v>
      </c>
      <c r="E40" s="33" t="s">
        <v>251</v>
      </c>
      <c r="F40" s="33" t="s">
        <v>252</v>
      </c>
      <c r="G40" s="33" t="s">
        <v>297</v>
      </c>
      <c r="H40" s="33">
        <v>1</v>
      </c>
      <c r="I40" s="33">
        <f t="shared" si="3"/>
        <v>465</v>
      </c>
      <c r="J40" s="192"/>
      <c r="K40" s="34">
        <f t="shared" si="4"/>
        <v>465</v>
      </c>
    </row>
    <row r="41" spans="1:12" s="35" customFormat="1" ht="16.5" customHeight="1">
      <c r="A41" s="32">
        <v>38</v>
      </c>
      <c r="B41" s="35" t="s">
        <v>32</v>
      </c>
      <c r="C41" s="35" t="s">
        <v>94</v>
      </c>
      <c r="D41" s="35" t="s">
        <v>48</v>
      </c>
      <c r="E41" s="35" t="s">
        <v>253</v>
      </c>
      <c r="F41" s="35" t="s">
        <v>121</v>
      </c>
      <c r="G41" s="35" t="s">
        <v>545</v>
      </c>
      <c r="H41" s="35">
        <v>1</v>
      </c>
      <c r="I41" s="35">
        <f t="shared" si="3"/>
        <v>465</v>
      </c>
      <c r="J41" s="193"/>
      <c r="K41" s="96">
        <f t="shared" si="4"/>
        <v>465</v>
      </c>
      <c r="L41" s="35" t="s">
        <v>274</v>
      </c>
    </row>
    <row r="42" spans="1:11" s="33" customFormat="1" ht="16.5" customHeight="1">
      <c r="A42" s="32">
        <v>39</v>
      </c>
      <c r="B42" s="33" t="s">
        <v>32</v>
      </c>
      <c r="C42" s="33" t="s">
        <v>94</v>
      </c>
      <c r="D42" s="33" t="s">
        <v>47</v>
      </c>
      <c r="E42" s="33" t="s">
        <v>254</v>
      </c>
      <c r="F42" s="33" t="s">
        <v>255</v>
      </c>
      <c r="G42" s="33" t="s">
        <v>301</v>
      </c>
      <c r="H42" s="33">
        <v>1</v>
      </c>
      <c r="I42" s="33">
        <f t="shared" si="3"/>
        <v>465</v>
      </c>
      <c r="J42" s="192"/>
      <c r="K42" s="34">
        <f t="shared" si="4"/>
        <v>465</v>
      </c>
    </row>
    <row r="43" spans="1:11" s="33" customFormat="1" ht="16.5" customHeight="1">
      <c r="A43" s="32">
        <v>40</v>
      </c>
      <c r="B43" s="33" t="s">
        <v>32</v>
      </c>
      <c r="C43" s="33" t="s">
        <v>94</v>
      </c>
      <c r="D43" s="33" t="s">
        <v>47</v>
      </c>
      <c r="E43" s="33" t="s">
        <v>61</v>
      </c>
      <c r="F43" s="33" t="s">
        <v>256</v>
      </c>
      <c r="G43" s="33" t="s">
        <v>299</v>
      </c>
      <c r="H43" s="33">
        <v>1</v>
      </c>
      <c r="I43" s="33">
        <f t="shared" si="3"/>
        <v>465</v>
      </c>
      <c r="J43" s="192"/>
      <c r="K43" s="34">
        <f t="shared" si="4"/>
        <v>465</v>
      </c>
    </row>
    <row r="44" spans="1:11" s="33" customFormat="1" ht="16.5" customHeight="1">
      <c r="A44" s="32">
        <v>41</v>
      </c>
      <c r="B44" s="33" t="s">
        <v>32</v>
      </c>
      <c r="C44" s="33" t="s">
        <v>94</v>
      </c>
      <c r="D44" s="33" t="s">
        <v>47</v>
      </c>
      <c r="E44" s="33" t="s">
        <v>257</v>
      </c>
      <c r="F44" s="33" t="s">
        <v>258</v>
      </c>
      <c r="G44" s="33" t="s">
        <v>303</v>
      </c>
      <c r="H44" s="33">
        <v>1</v>
      </c>
      <c r="I44" s="33">
        <f t="shared" si="3"/>
        <v>465</v>
      </c>
      <c r="J44" s="192"/>
      <c r="K44" s="34">
        <f t="shared" si="4"/>
        <v>465</v>
      </c>
    </row>
    <row r="45" spans="1:11" s="33" customFormat="1" ht="16.5" customHeight="1">
      <c r="A45" s="32">
        <v>42</v>
      </c>
      <c r="B45" s="33" t="s">
        <v>32</v>
      </c>
      <c r="C45" s="33" t="s">
        <v>94</v>
      </c>
      <c r="D45" s="33" t="s">
        <v>47</v>
      </c>
      <c r="E45" s="33" t="s">
        <v>259</v>
      </c>
      <c r="F45" s="33" t="s">
        <v>260</v>
      </c>
      <c r="G45" s="33" t="s">
        <v>546</v>
      </c>
      <c r="H45" s="33">
        <v>2</v>
      </c>
      <c r="I45" s="33">
        <f t="shared" si="3"/>
        <v>465</v>
      </c>
      <c r="J45" s="192"/>
      <c r="K45" s="34">
        <f t="shared" si="4"/>
        <v>930</v>
      </c>
    </row>
    <row r="46" spans="1:11" s="33" customFormat="1" ht="16.5" customHeight="1">
      <c r="A46" s="32">
        <v>43</v>
      </c>
      <c r="B46" s="33" t="s">
        <v>32</v>
      </c>
      <c r="C46" s="33" t="s">
        <v>94</v>
      </c>
      <c r="D46" s="33" t="s">
        <v>47</v>
      </c>
      <c r="E46" s="33" t="s">
        <v>261</v>
      </c>
      <c r="F46" s="33" t="s">
        <v>262</v>
      </c>
      <c r="G46" s="33" t="s">
        <v>402</v>
      </c>
      <c r="H46" s="33">
        <v>2</v>
      </c>
      <c r="I46" s="33">
        <f t="shared" si="3"/>
        <v>465</v>
      </c>
      <c r="J46" s="192"/>
      <c r="K46" s="34">
        <f t="shared" si="4"/>
        <v>930</v>
      </c>
    </row>
    <row r="47" spans="1:11" s="33" customFormat="1" ht="16.5" customHeight="1">
      <c r="A47" s="32">
        <v>44</v>
      </c>
      <c r="B47" s="33" t="s">
        <v>32</v>
      </c>
      <c r="C47" s="33" t="s">
        <v>94</v>
      </c>
      <c r="D47" s="33" t="s">
        <v>47</v>
      </c>
      <c r="E47" s="33" t="s">
        <v>248</v>
      </c>
      <c r="F47" s="33" t="s">
        <v>263</v>
      </c>
      <c r="G47" s="33" t="s">
        <v>369</v>
      </c>
      <c r="H47" s="33">
        <v>2</v>
      </c>
      <c r="I47" s="33">
        <f t="shared" si="3"/>
        <v>465</v>
      </c>
      <c r="J47" s="192"/>
      <c r="K47" s="34">
        <f t="shared" si="4"/>
        <v>930</v>
      </c>
    </row>
    <row r="48" spans="1:11" s="33" customFormat="1" ht="16.5" customHeight="1">
      <c r="A48" s="32">
        <v>45</v>
      </c>
      <c r="B48" s="33" t="s">
        <v>32</v>
      </c>
      <c r="C48" s="33" t="s">
        <v>94</v>
      </c>
      <c r="D48" s="33" t="s">
        <v>47</v>
      </c>
      <c r="E48" s="33" t="s">
        <v>264</v>
      </c>
      <c r="F48" s="33" t="s">
        <v>265</v>
      </c>
      <c r="G48" s="33" t="s">
        <v>453</v>
      </c>
      <c r="H48" s="33">
        <v>3</v>
      </c>
      <c r="I48" s="33">
        <f t="shared" si="3"/>
        <v>465</v>
      </c>
      <c r="J48" s="192"/>
      <c r="K48" s="34">
        <f t="shared" si="4"/>
        <v>1395</v>
      </c>
    </row>
    <row r="49" spans="1:11" s="33" customFormat="1" ht="16.5" customHeight="1">
      <c r="A49" s="32">
        <v>46</v>
      </c>
      <c r="B49" s="33" t="s">
        <v>33</v>
      </c>
      <c r="C49" s="33" t="s">
        <v>95</v>
      </c>
      <c r="D49" s="33" t="s">
        <v>48</v>
      </c>
      <c r="E49" s="33" t="s">
        <v>133</v>
      </c>
      <c r="F49" s="33" t="s">
        <v>134</v>
      </c>
      <c r="G49" s="33" t="s">
        <v>291</v>
      </c>
      <c r="H49" s="33">
        <v>1</v>
      </c>
      <c r="I49" s="33">
        <f t="shared" si="3"/>
        <v>465</v>
      </c>
      <c r="J49" s="192"/>
      <c r="K49" s="34">
        <f t="shared" si="4"/>
        <v>465</v>
      </c>
    </row>
    <row r="50" spans="1:12" s="35" customFormat="1" ht="16.5" customHeight="1">
      <c r="A50" s="32">
        <v>47</v>
      </c>
      <c r="B50" s="35" t="s">
        <v>33</v>
      </c>
      <c r="C50" s="35" t="s">
        <v>95</v>
      </c>
      <c r="D50" s="35" t="s">
        <v>47</v>
      </c>
      <c r="E50" s="35" t="s">
        <v>135</v>
      </c>
      <c r="F50" s="35" t="s">
        <v>136</v>
      </c>
      <c r="G50" s="35" t="s">
        <v>547</v>
      </c>
      <c r="H50" s="35">
        <v>2</v>
      </c>
      <c r="I50" s="35">
        <f t="shared" si="3"/>
        <v>465</v>
      </c>
      <c r="J50" s="193"/>
      <c r="K50" s="96">
        <f t="shared" si="4"/>
        <v>930</v>
      </c>
      <c r="L50" s="35" t="s">
        <v>271</v>
      </c>
    </row>
    <row r="51" spans="1:11" s="33" customFormat="1" ht="16.5" customHeight="1">
      <c r="A51" s="32">
        <v>48</v>
      </c>
      <c r="B51" s="33" t="s">
        <v>33</v>
      </c>
      <c r="C51" s="33" t="s">
        <v>96</v>
      </c>
      <c r="D51" s="33" t="s">
        <v>48</v>
      </c>
      <c r="E51" s="33" t="s">
        <v>137</v>
      </c>
      <c r="F51" s="33" t="s">
        <v>138</v>
      </c>
      <c r="G51" s="33" t="s">
        <v>386</v>
      </c>
      <c r="H51" s="33">
        <v>2</v>
      </c>
      <c r="I51" s="33">
        <f t="shared" si="3"/>
        <v>465</v>
      </c>
      <c r="J51" s="192"/>
      <c r="K51" s="34">
        <f t="shared" si="4"/>
        <v>930</v>
      </c>
    </row>
    <row r="52" spans="1:11" s="33" customFormat="1" ht="16.5" customHeight="1">
      <c r="A52" s="32">
        <v>49</v>
      </c>
      <c r="B52" s="33" t="s">
        <v>33</v>
      </c>
      <c r="C52" s="33" t="s">
        <v>97</v>
      </c>
      <c r="D52" s="33" t="s">
        <v>48</v>
      </c>
      <c r="E52" s="33" t="s">
        <v>139</v>
      </c>
      <c r="F52" s="33" t="s">
        <v>140</v>
      </c>
      <c r="G52" s="33" t="s">
        <v>331</v>
      </c>
      <c r="H52" s="33">
        <v>1</v>
      </c>
      <c r="I52" s="33">
        <f t="shared" si="3"/>
        <v>465</v>
      </c>
      <c r="J52" s="192"/>
      <c r="K52" s="34">
        <f t="shared" si="4"/>
        <v>465</v>
      </c>
    </row>
    <row r="53" spans="1:11" s="33" customFormat="1" ht="16.5" customHeight="1">
      <c r="A53" s="32">
        <v>50</v>
      </c>
      <c r="B53" s="33" t="s">
        <v>33</v>
      </c>
      <c r="C53" s="33" t="s">
        <v>99</v>
      </c>
      <c r="D53" s="33" t="s">
        <v>48</v>
      </c>
      <c r="E53" s="33" t="s">
        <v>165</v>
      </c>
      <c r="F53" s="33" t="s">
        <v>166</v>
      </c>
      <c r="G53" s="33" t="s">
        <v>548</v>
      </c>
      <c r="H53" s="33">
        <v>2</v>
      </c>
      <c r="I53" s="33">
        <f t="shared" si="3"/>
        <v>465</v>
      </c>
      <c r="J53" s="192"/>
      <c r="K53" s="34">
        <f t="shared" si="4"/>
        <v>930</v>
      </c>
    </row>
    <row r="54" spans="1:11" s="33" customFormat="1" ht="16.5" customHeight="1">
      <c r="A54" s="32">
        <v>51</v>
      </c>
      <c r="B54" s="33" t="s">
        <v>33</v>
      </c>
      <c r="C54" s="33" t="s">
        <v>99</v>
      </c>
      <c r="D54" s="33" t="s">
        <v>46</v>
      </c>
      <c r="E54" s="33" t="s">
        <v>58</v>
      </c>
      <c r="F54" s="33" t="s">
        <v>167</v>
      </c>
      <c r="G54" s="33" t="s">
        <v>549</v>
      </c>
      <c r="H54" s="33">
        <v>2</v>
      </c>
      <c r="I54" s="33">
        <f t="shared" si="3"/>
        <v>465</v>
      </c>
      <c r="J54" s="192"/>
      <c r="K54" s="34">
        <f t="shared" si="4"/>
        <v>930</v>
      </c>
    </row>
    <row r="55" spans="1:11" s="33" customFormat="1" ht="16.5" customHeight="1">
      <c r="A55" s="32">
        <v>52</v>
      </c>
      <c r="B55" s="33" t="s">
        <v>33</v>
      </c>
      <c r="C55" s="33" t="s">
        <v>100</v>
      </c>
      <c r="D55" s="33" t="s">
        <v>47</v>
      </c>
      <c r="E55" s="33" t="s">
        <v>168</v>
      </c>
      <c r="F55" s="33" t="s">
        <v>169</v>
      </c>
      <c r="G55" s="33" t="s">
        <v>414</v>
      </c>
      <c r="H55" s="33">
        <v>2</v>
      </c>
      <c r="I55" s="33">
        <f t="shared" si="3"/>
        <v>465</v>
      </c>
      <c r="J55" s="192"/>
      <c r="K55" s="34">
        <f t="shared" si="4"/>
        <v>930</v>
      </c>
    </row>
    <row r="56" spans="1:11" s="33" customFormat="1" ht="16.5" customHeight="1">
      <c r="A56" s="32">
        <v>53</v>
      </c>
      <c r="B56" s="33" t="s">
        <v>33</v>
      </c>
      <c r="C56" s="33" t="s">
        <v>100</v>
      </c>
      <c r="D56" s="33" t="s">
        <v>47</v>
      </c>
      <c r="E56" s="33" t="s">
        <v>170</v>
      </c>
      <c r="F56" s="33" t="s">
        <v>171</v>
      </c>
      <c r="G56" s="33" t="s">
        <v>550</v>
      </c>
      <c r="H56" s="33">
        <v>4</v>
      </c>
      <c r="I56" s="33">
        <f t="shared" si="3"/>
        <v>465</v>
      </c>
      <c r="J56" s="192"/>
      <c r="K56" s="34">
        <f t="shared" si="4"/>
        <v>1860</v>
      </c>
    </row>
    <row r="57" spans="1:11" s="33" customFormat="1" ht="16.5" customHeight="1">
      <c r="A57" s="32">
        <v>54</v>
      </c>
      <c r="B57" s="33" t="s">
        <v>33</v>
      </c>
      <c r="C57" s="33" t="s">
        <v>101</v>
      </c>
      <c r="D57" s="33" t="s">
        <v>48</v>
      </c>
      <c r="E57" s="33" t="s">
        <v>59</v>
      </c>
      <c r="F57" s="33" t="s">
        <v>172</v>
      </c>
      <c r="G57" s="33" t="s">
        <v>325</v>
      </c>
      <c r="H57" s="33">
        <v>1</v>
      </c>
      <c r="I57" s="33">
        <f t="shared" si="3"/>
        <v>465</v>
      </c>
      <c r="J57" s="192"/>
      <c r="K57" s="34">
        <f t="shared" si="4"/>
        <v>465</v>
      </c>
    </row>
    <row r="58" spans="1:11" s="33" customFormat="1" ht="16.5" customHeight="1">
      <c r="A58" s="32">
        <v>55</v>
      </c>
      <c r="B58" s="33" t="s">
        <v>33</v>
      </c>
      <c r="C58" s="33" t="s">
        <v>101</v>
      </c>
      <c r="D58" s="33" t="s">
        <v>50</v>
      </c>
      <c r="E58" s="33" t="s">
        <v>173</v>
      </c>
      <c r="F58" s="33" t="s">
        <v>174</v>
      </c>
      <c r="G58" s="33" t="s">
        <v>408</v>
      </c>
      <c r="H58" s="33">
        <v>2</v>
      </c>
      <c r="I58" s="33">
        <f t="shared" si="3"/>
        <v>465</v>
      </c>
      <c r="J58" s="192"/>
      <c r="K58" s="34">
        <f t="shared" si="4"/>
        <v>930</v>
      </c>
    </row>
    <row r="59" spans="1:11" s="33" customFormat="1" ht="16.5" customHeight="1">
      <c r="A59" s="32">
        <v>56</v>
      </c>
      <c r="B59" s="33" t="s">
        <v>33</v>
      </c>
      <c r="C59" s="33" t="s">
        <v>102</v>
      </c>
      <c r="D59" s="33" t="s">
        <v>48</v>
      </c>
      <c r="E59" s="33" t="s">
        <v>176</v>
      </c>
      <c r="F59" s="33" t="s">
        <v>177</v>
      </c>
      <c r="G59" s="33" t="s">
        <v>327</v>
      </c>
      <c r="H59" s="33">
        <v>1</v>
      </c>
      <c r="I59" s="33">
        <f t="shared" si="3"/>
        <v>465</v>
      </c>
      <c r="J59" s="192"/>
      <c r="K59" s="34">
        <f t="shared" si="4"/>
        <v>465</v>
      </c>
    </row>
    <row r="60" spans="1:11" s="33" customFormat="1" ht="16.5" customHeight="1">
      <c r="A60" s="32">
        <v>57</v>
      </c>
      <c r="B60" s="33" t="s">
        <v>33</v>
      </c>
      <c r="C60" s="33" t="s">
        <v>102</v>
      </c>
      <c r="D60" s="33" t="s">
        <v>47</v>
      </c>
      <c r="E60" s="33" t="s">
        <v>178</v>
      </c>
      <c r="F60" s="33" t="s">
        <v>134</v>
      </c>
      <c r="G60" s="33" t="s">
        <v>329</v>
      </c>
      <c r="H60" s="33">
        <v>1</v>
      </c>
      <c r="I60" s="33">
        <f t="shared" si="3"/>
        <v>465</v>
      </c>
      <c r="J60" s="192"/>
      <c r="K60" s="34">
        <f t="shared" si="4"/>
        <v>465</v>
      </c>
    </row>
    <row r="61" spans="1:11" s="33" customFormat="1" ht="16.5" customHeight="1">
      <c r="A61" s="32">
        <v>58</v>
      </c>
      <c r="B61" s="33" t="s">
        <v>33</v>
      </c>
      <c r="C61" s="33" t="s">
        <v>102</v>
      </c>
      <c r="D61" s="33" t="s">
        <v>48</v>
      </c>
      <c r="E61" s="33" t="s">
        <v>179</v>
      </c>
      <c r="F61" s="33" t="s">
        <v>180</v>
      </c>
      <c r="G61" s="33" t="s">
        <v>551</v>
      </c>
      <c r="H61" s="33">
        <v>2</v>
      </c>
      <c r="I61" s="33">
        <f t="shared" si="3"/>
        <v>465</v>
      </c>
      <c r="J61" s="192"/>
      <c r="K61" s="34">
        <f t="shared" si="4"/>
        <v>930</v>
      </c>
    </row>
    <row r="62" spans="1:11" s="33" customFormat="1" ht="16.5" customHeight="1">
      <c r="A62" s="32">
        <v>59</v>
      </c>
      <c r="B62" s="33" t="s">
        <v>33</v>
      </c>
      <c r="C62" s="33" t="s">
        <v>103</v>
      </c>
      <c r="D62" s="33" t="s">
        <v>48</v>
      </c>
      <c r="E62" s="33" t="s">
        <v>185</v>
      </c>
      <c r="F62" s="33" t="s">
        <v>186</v>
      </c>
      <c r="G62" s="33" t="s">
        <v>323</v>
      </c>
      <c r="H62" s="33">
        <v>1</v>
      </c>
      <c r="I62" s="33">
        <f t="shared" si="3"/>
        <v>465</v>
      </c>
      <c r="J62" s="192"/>
      <c r="K62" s="34">
        <f t="shared" si="4"/>
        <v>465</v>
      </c>
    </row>
    <row r="63" spans="1:11" s="33" customFormat="1" ht="16.5" customHeight="1">
      <c r="A63" s="32">
        <v>60</v>
      </c>
      <c r="B63" s="33" t="s">
        <v>33</v>
      </c>
      <c r="C63" s="33" t="s">
        <v>103</v>
      </c>
      <c r="D63" s="33" t="s">
        <v>48</v>
      </c>
      <c r="E63" s="33" t="s">
        <v>187</v>
      </c>
      <c r="F63" s="33" t="s">
        <v>188</v>
      </c>
      <c r="G63" s="33" t="s">
        <v>469</v>
      </c>
      <c r="H63" s="33">
        <v>3</v>
      </c>
      <c r="I63" s="33">
        <f t="shared" si="3"/>
        <v>465</v>
      </c>
      <c r="J63" s="192"/>
      <c r="K63" s="34">
        <f t="shared" si="4"/>
        <v>1395</v>
      </c>
    </row>
    <row r="64" spans="1:11" s="33" customFormat="1" ht="16.5" customHeight="1">
      <c r="A64" s="32">
        <v>61</v>
      </c>
      <c r="B64" s="33" t="s">
        <v>33</v>
      </c>
      <c r="C64" s="33" t="s">
        <v>104</v>
      </c>
      <c r="D64" s="33" t="s">
        <v>46</v>
      </c>
      <c r="E64" s="33" t="s">
        <v>189</v>
      </c>
      <c r="F64" s="33" t="s">
        <v>190</v>
      </c>
      <c r="G64" s="33" t="s">
        <v>425</v>
      </c>
      <c r="H64" s="33">
        <v>2</v>
      </c>
      <c r="I64" s="33">
        <f t="shared" si="3"/>
        <v>465</v>
      </c>
      <c r="J64" s="192"/>
      <c r="K64" s="34">
        <f t="shared" si="4"/>
        <v>930</v>
      </c>
    </row>
    <row r="65" spans="1:11" s="33" customFormat="1" ht="16.5" customHeight="1">
      <c r="A65" s="32">
        <v>62</v>
      </c>
      <c r="B65" s="33" t="s">
        <v>33</v>
      </c>
      <c r="C65" s="33" t="s">
        <v>104</v>
      </c>
      <c r="D65" s="33" t="s">
        <v>48</v>
      </c>
      <c r="E65" s="33" t="s">
        <v>191</v>
      </c>
      <c r="F65" s="33" t="s">
        <v>148</v>
      </c>
      <c r="G65" s="33" t="s">
        <v>552</v>
      </c>
      <c r="H65" s="33">
        <v>2</v>
      </c>
      <c r="I65" s="33">
        <f t="shared" si="3"/>
        <v>465</v>
      </c>
      <c r="J65" s="192"/>
      <c r="K65" s="34">
        <f t="shared" si="4"/>
        <v>930</v>
      </c>
    </row>
    <row r="66" spans="1:11" s="33" customFormat="1" ht="16.5" customHeight="1">
      <c r="A66" s="32">
        <v>63</v>
      </c>
      <c r="B66" s="33" t="s">
        <v>33</v>
      </c>
      <c r="C66" s="33" t="s">
        <v>104</v>
      </c>
      <c r="D66" s="33" t="s">
        <v>46</v>
      </c>
      <c r="E66" s="33" t="s">
        <v>49</v>
      </c>
      <c r="F66" s="33" t="s">
        <v>192</v>
      </c>
      <c r="G66" s="33" t="s">
        <v>431</v>
      </c>
      <c r="H66" s="33">
        <v>2</v>
      </c>
      <c r="I66" s="33">
        <f t="shared" si="3"/>
        <v>465</v>
      </c>
      <c r="J66" s="192"/>
      <c r="K66" s="34">
        <f t="shared" si="4"/>
        <v>930</v>
      </c>
    </row>
    <row r="67" spans="1:11" s="33" customFormat="1" ht="16.5" customHeight="1">
      <c r="A67" s="32">
        <v>64</v>
      </c>
      <c r="B67" s="33" t="s">
        <v>33</v>
      </c>
      <c r="C67" s="33" t="s">
        <v>104</v>
      </c>
      <c r="D67" s="33" t="s">
        <v>48</v>
      </c>
      <c r="E67" s="33" t="s">
        <v>193</v>
      </c>
      <c r="F67" s="33" t="s">
        <v>194</v>
      </c>
      <c r="G67" s="33" t="s">
        <v>553</v>
      </c>
      <c r="H67" s="33">
        <v>4</v>
      </c>
      <c r="I67" s="33">
        <f t="shared" si="3"/>
        <v>465</v>
      </c>
      <c r="J67" s="192"/>
      <c r="K67" s="34">
        <f aca="true" t="shared" si="5" ref="K67:K84">H67*I67</f>
        <v>1860</v>
      </c>
    </row>
    <row r="68" spans="1:11" s="33" customFormat="1" ht="16.5" customHeight="1">
      <c r="A68" s="32">
        <v>65</v>
      </c>
      <c r="B68" s="33" t="s">
        <v>33</v>
      </c>
      <c r="C68" s="33" t="s">
        <v>105</v>
      </c>
      <c r="D68" s="33" t="s">
        <v>48</v>
      </c>
      <c r="E68" s="33" t="s">
        <v>195</v>
      </c>
      <c r="F68" s="33" t="s">
        <v>196</v>
      </c>
      <c r="G68" s="33" t="s">
        <v>465</v>
      </c>
      <c r="H68" s="33">
        <v>3</v>
      </c>
      <c r="I68" s="33">
        <f aca="true" t="shared" si="6" ref="I68:I85">SUM($I$3)</f>
        <v>465</v>
      </c>
      <c r="J68" s="192"/>
      <c r="K68" s="34">
        <f t="shared" si="5"/>
        <v>1395</v>
      </c>
    </row>
    <row r="69" spans="1:11" s="33" customFormat="1" ht="16.5" customHeight="1">
      <c r="A69" s="32">
        <v>66</v>
      </c>
      <c r="B69" s="33" t="s">
        <v>33</v>
      </c>
      <c r="C69" s="33" t="s">
        <v>106</v>
      </c>
      <c r="D69" s="33" t="s">
        <v>48</v>
      </c>
      <c r="E69" s="33" t="s">
        <v>200</v>
      </c>
      <c r="F69" s="33" t="s">
        <v>136</v>
      </c>
      <c r="G69" s="33" t="s">
        <v>355</v>
      </c>
      <c r="H69" s="33">
        <v>1</v>
      </c>
      <c r="I69" s="33">
        <f t="shared" si="6"/>
        <v>465</v>
      </c>
      <c r="J69" s="192"/>
      <c r="K69" s="34">
        <f t="shared" si="5"/>
        <v>465</v>
      </c>
    </row>
    <row r="70" spans="1:11" s="33" customFormat="1" ht="16.5" customHeight="1">
      <c r="A70" s="32">
        <v>67</v>
      </c>
      <c r="B70" s="33" t="s">
        <v>33</v>
      </c>
      <c r="C70" s="33" t="s">
        <v>107</v>
      </c>
      <c r="D70" s="33" t="s">
        <v>47</v>
      </c>
      <c r="E70" s="33" t="s">
        <v>201</v>
      </c>
      <c r="F70" s="33" t="s">
        <v>180</v>
      </c>
      <c r="G70" s="33" t="s">
        <v>554</v>
      </c>
      <c r="H70" s="33">
        <v>3</v>
      </c>
      <c r="I70" s="33">
        <f t="shared" si="6"/>
        <v>465</v>
      </c>
      <c r="J70" s="192"/>
      <c r="K70" s="34">
        <f t="shared" si="5"/>
        <v>1395</v>
      </c>
    </row>
    <row r="71" spans="1:11" s="33" customFormat="1" ht="16.5" customHeight="1">
      <c r="A71" s="32">
        <v>68</v>
      </c>
      <c r="B71" s="33" t="s">
        <v>33</v>
      </c>
      <c r="C71" s="33" t="s">
        <v>108</v>
      </c>
      <c r="D71" s="33" t="s">
        <v>47</v>
      </c>
      <c r="E71" s="33" t="s">
        <v>57</v>
      </c>
      <c r="F71" s="33" t="s">
        <v>204</v>
      </c>
      <c r="G71" s="33" t="s">
        <v>335</v>
      </c>
      <c r="H71" s="33">
        <v>1</v>
      </c>
      <c r="I71" s="33">
        <f t="shared" si="6"/>
        <v>465</v>
      </c>
      <c r="J71" s="192"/>
      <c r="K71" s="34">
        <f t="shared" si="5"/>
        <v>465</v>
      </c>
    </row>
    <row r="72" spans="1:11" s="33" customFormat="1" ht="16.5" customHeight="1">
      <c r="A72" s="32">
        <v>69</v>
      </c>
      <c r="B72" s="33" t="s">
        <v>33</v>
      </c>
      <c r="C72" s="33" t="s">
        <v>109</v>
      </c>
      <c r="D72" s="33" t="s">
        <v>48</v>
      </c>
      <c r="E72" s="33" t="s">
        <v>208</v>
      </c>
      <c r="F72" s="33" t="s">
        <v>209</v>
      </c>
      <c r="G72" s="33" t="s">
        <v>555</v>
      </c>
      <c r="H72" s="33">
        <v>3</v>
      </c>
      <c r="I72" s="33">
        <f t="shared" si="6"/>
        <v>465</v>
      </c>
      <c r="J72" s="192"/>
      <c r="K72" s="34">
        <f t="shared" si="5"/>
        <v>1395</v>
      </c>
    </row>
    <row r="73" spans="1:11" s="33" customFormat="1" ht="16.5" customHeight="1">
      <c r="A73" s="32">
        <v>70</v>
      </c>
      <c r="B73" s="33" t="s">
        <v>33</v>
      </c>
      <c r="C73" s="33" t="s">
        <v>110</v>
      </c>
      <c r="D73" s="33" t="s">
        <v>48</v>
      </c>
      <c r="E73" s="33" t="s">
        <v>210</v>
      </c>
      <c r="F73" s="33" t="s">
        <v>211</v>
      </c>
      <c r="G73" s="33" t="s">
        <v>420</v>
      </c>
      <c r="H73" s="33">
        <v>2</v>
      </c>
      <c r="I73" s="33">
        <f t="shared" si="6"/>
        <v>465</v>
      </c>
      <c r="J73" s="192"/>
      <c r="K73" s="34">
        <f t="shared" si="5"/>
        <v>930</v>
      </c>
    </row>
    <row r="74" spans="1:11" s="33" customFormat="1" ht="16.5" customHeight="1">
      <c r="A74" s="32">
        <v>71</v>
      </c>
      <c r="B74" s="33" t="s">
        <v>33</v>
      </c>
      <c r="C74" s="33" t="s">
        <v>111</v>
      </c>
      <c r="D74" s="33" t="s">
        <v>47</v>
      </c>
      <c r="E74" s="33" t="s">
        <v>212</v>
      </c>
      <c r="F74" s="33" t="s">
        <v>213</v>
      </c>
      <c r="G74" s="33" t="s">
        <v>378</v>
      </c>
      <c r="H74" s="33">
        <v>2</v>
      </c>
      <c r="I74" s="33">
        <f t="shared" si="6"/>
        <v>465</v>
      </c>
      <c r="J74" s="192"/>
      <c r="K74" s="34">
        <f t="shared" si="5"/>
        <v>930</v>
      </c>
    </row>
    <row r="75" spans="1:11" s="33" customFormat="1" ht="16.5" customHeight="1">
      <c r="A75" s="32">
        <v>72</v>
      </c>
      <c r="B75" s="33" t="s">
        <v>33</v>
      </c>
      <c r="C75" s="33" t="s">
        <v>112</v>
      </c>
      <c r="D75" s="33" t="s">
        <v>46</v>
      </c>
      <c r="E75" s="33" t="s">
        <v>214</v>
      </c>
      <c r="F75" s="33" t="s">
        <v>215</v>
      </c>
      <c r="G75" s="33" t="s">
        <v>477</v>
      </c>
      <c r="H75" s="33">
        <v>3</v>
      </c>
      <c r="I75" s="33">
        <f t="shared" si="6"/>
        <v>465</v>
      </c>
      <c r="J75" s="192"/>
      <c r="K75" s="34">
        <f t="shared" si="5"/>
        <v>1395</v>
      </c>
    </row>
    <row r="76" spans="1:11" s="33" customFormat="1" ht="16.5" customHeight="1">
      <c r="A76" s="32">
        <v>73</v>
      </c>
      <c r="B76" s="33" t="s">
        <v>33</v>
      </c>
      <c r="C76" s="33" t="s">
        <v>113</v>
      </c>
      <c r="D76" s="33" t="s">
        <v>48</v>
      </c>
      <c r="E76" s="33" t="s">
        <v>216</v>
      </c>
      <c r="F76" s="33" t="s">
        <v>217</v>
      </c>
      <c r="G76" s="33" t="s">
        <v>359</v>
      </c>
      <c r="H76" s="33">
        <v>1</v>
      </c>
      <c r="I76" s="33">
        <f t="shared" si="6"/>
        <v>465</v>
      </c>
      <c r="J76" s="192"/>
      <c r="K76" s="34">
        <f t="shared" si="5"/>
        <v>465</v>
      </c>
    </row>
    <row r="77" spans="1:11" s="33" customFormat="1" ht="16.5" customHeight="1">
      <c r="A77" s="32">
        <v>74</v>
      </c>
      <c r="B77" s="33" t="s">
        <v>33</v>
      </c>
      <c r="C77" s="33" t="s">
        <v>114</v>
      </c>
      <c r="D77" s="33" t="s">
        <v>46</v>
      </c>
      <c r="E77" s="33" t="s">
        <v>218</v>
      </c>
      <c r="F77" s="33" t="s">
        <v>219</v>
      </c>
      <c r="G77" s="33" t="s">
        <v>357</v>
      </c>
      <c r="H77" s="33">
        <v>1</v>
      </c>
      <c r="I77" s="33">
        <f t="shared" si="6"/>
        <v>465</v>
      </c>
      <c r="J77" s="192"/>
      <c r="K77" s="34">
        <f t="shared" si="5"/>
        <v>465</v>
      </c>
    </row>
    <row r="78" spans="1:11" s="33" customFormat="1" ht="16.5" customHeight="1">
      <c r="A78" s="32">
        <v>75</v>
      </c>
      <c r="B78" s="33" t="s">
        <v>33</v>
      </c>
      <c r="C78" s="33" t="s">
        <v>114</v>
      </c>
      <c r="D78" s="33" t="s">
        <v>46</v>
      </c>
      <c r="E78" s="33" t="s">
        <v>220</v>
      </c>
      <c r="F78" s="33" t="s">
        <v>221</v>
      </c>
      <c r="G78" s="33" t="s">
        <v>556</v>
      </c>
      <c r="H78" s="33">
        <v>3</v>
      </c>
      <c r="I78" s="33">
        <f t="shared" si="6"/>
        <v>465</v>
      </c>
      <c r="J78" s="192"/>
      <c r="K78" s="34">
        <f t="shared" si="5"/>
        <v>1395</v>
      </c>
    </row>
    <row r="79" spans="1:11" s="33" customFormat="1" ht="16.5" customHeight="1">
      <c r="A79" s="32">
        <v>76</v>
      </c>
      <c r="B79" s="33" t="s">
        <v>33</v>
      </c>
      <c r="C79" s="33" t="s">
        <v>115</v>
      </c>
      <c r="D79" s="33" t="s">
        <v>48</v>
      </c>
      <c r="E79" s="33" t="s">
        <v>231</v>
      </c>
      <c r="F79" s="33" t="s">
        <v>204</v>
      </c>
      <c r="G79" s="33" t="s">
        <v>367</v>
      </c>
      <c r="H79" s="33">
        <v>2</v>
      </c>
      <c r="I79" s="33">
        <f t="shared" si="6"/>
        <v>465</v>
      </c>
      <c r="J79" s="192"/>
      <c r="K79" s="34">
        <f t="shared" si="5"/>
        <v>930</v>
      </c>
    </row>
    <row r="80" spans="1:11" s="33" customFormat="1" ht="16.5" customHeight="1">
      <c r="A80" s="32">
        <v>77</v>
      </c>
      <c r="B80" s="33" t="s">
        <v>33</v>
      </c>
      <c r="C80" s="33" t="s">
        <v>116</v>
      </c>
      <c r="D80" s="33" t="s">
        <v>48</v>
      </c>
      <c r="E80" s="33" t="s">
        <v>244</v>
      </c>
      <c r="F80" s="33" t="s">
        <v>245</v>
      </c>
      <c r="G80" s="33" t="s">
        <v>393</v>
      </c>
      <c r="H80" s="33">
        <v>2</v>
      </c>
      <c r="I80" s="33">
        <f t="shared" si="6"/>
        <v>465</v>
      </c>
      <c r="J80" s="192"/>
      <c r="K80" s="34">
        <f t="shared" si="5"/>
        <v>930</v>
      </c>
    </row>
    <row r="81" spans="1:11" s="33" customFormat="1" ht="16.5" customHeight="1">
      <c r="A81" s="32">
        <v>78</v>
      </c>
      <c r="B81" s="33" t="s">
        <v>33</v>
      </c>
      <c r="C81" s="33" t="s">
        <v>117</v>
      </c>
      <c r="D81" s="33" t="s">
        <v>47</v>
      </c>
      <c r="E81" s="33" t="s">
        <v>246</v>
      </c>
      <c r="F81" s="33" t="s">
        <v>247</v>
      </c>
      <c r="G81" s="33" t="s">
        <v>557</v>
      </c>
      <c r="H81" s="33">
        <v>4</v>
      </c>
      <c r="I81" s="33">
        <f t="shared" si="6"/>
        <v>465</v>
      </c>
      <c r="J81" s="192"/>
      <c r="K81" s="34">
        <f t="shared" si="5"/>
        <v>1860</v>
      </c>
    </row>
    <row r="82" spans="1:11" s="33" customFormat="1" ht="16.5" customHeight="1">
      <c r="A82" s="32">
        <v>79</v>
      </c>
      <c r="B82" s="33" t="s">
        <v>33</v>
      </c>
      <c r="C82" s="33" t="s">
        <v>118</v>
      </c>
      <c r="D82" s="33" t="s">
        <v>48</v>
      </c>
      <c r="E82" s="33" t="s">
        <v>268</v>
      </c>
      <c r="F82" s="33" t="s">
        <v>213</v>
      </c>
      <c r="G82" s="33" t="s">
        <v>351</v>
      </c>
      <c r="H82" s="33">
        <v>1</v>
      </c>
      <c r="I82" s="33">
        <f t="shared" si="6"/>
        <v>465</v>
      </c>
      <c r="J82" s="192"/>
      <c r="K82" s="34">
        <f t="shared" si="5"/>
        <v>465</v>
      </c>
    </row>
    <row r="83" spans="1:11" s="33" customFormat="1" ht="16.5" customHeight="1">
      <c r="A83" s="32">
        <v>80</v>
      </c>
      <c r="B83" s="33" t="s">
        <v>33</v>
      </c>
      <c r="C83" s="33" t="s">
        <v>118</v>
      </c>
      <c r="D83" s="33" t="s">
        <v>47</v>
      </c>
      <c r="E83" s="33" t="s">
        <v>261</v>
      </c>
      <c r="F83" s="33" t="s">
        <v>269</v>
      </c>
      <c r="G83" s="33" t="s">
        <v>364</v>
      </c>
      <c r="H83" s="33">
        <v>2</v>
      </c>
      <c r="I83" s="33">
        <f t="shared" si="6"/>
        <v>465</v>
      </c>
      <c r="J83" s="192"/>
      <c r="K83" s="34">
        <f t="shared" si="5"/>
        <v>930</v>
      </c>
    </row>
    <row r="84" spans="1:11" s="33" customFormat="1" ht="16.5" customHeight="1">
      <c r="A84" s="32">
        <v>81</v>
      </c>
      <c r="B84" s="33" t="s">
        <v>33</v>
      </c>
      <c r="C84" s="33" t="s">
        <v>119</v>
      </c>
      <c r="D84" s="33" t="s">
        <v>46</v>
      </c>
      <c r="E84" s="33" t="s">
        <v>270</v>
      </c>
      <c r="F84" s="33" t="s">
        <v>54</v>
      </c>
      <c r="G84" s="33" t="s">
        <v>461</v>
      </c>
      <c r="H84" s="33">
        <v>3</v>
      </c>
      <c r="I84" s="33">
        <f t="shared" si="6"/>
        <v>465</v>
      </c>
      <c r="J84" s="192"/>
      <c r="K84" s="34">
        <f t="shared" si="5"/>
        <v>1395</v>
      </c>
    </row>
    <row r="85" spans="1:11" s="33" customFormat="1" ht="16.5" customHeight="1">
      <c r="A85" s="32">
        <v>82</v>
      </c>
      <c r="B85" s="33" t="s">
        <v>36</v>
      </c>
      <c r="C85" s="33" t="s">
        <v>45</v>
      </c>
      <c r="D85" s="33" t="s">
        <v>46</v>
      </c>
      <c r="E85" s="33" t="s">
        <v>559</v>
      </c>
      <c r="F85" s="33" t="s">
        <v>560</v>
      </c>
      <c r="G85" s="33" t="str">
        <f>D85&amp;E85&amp;" "&amp;F85</f>
        <v>นางสาวนภสร รตนบงกช</v>
      </c>
      <c r="H85" s="33">
        <v>1</v>
      </c>
      <c r="I85" s="33">
        <f t="shared" si="6"/>
        <v>465</v>
      </c>
      <c r="J85" s="192"/>
      <c r="K85" s="34">
        <f>H85*I85+J85</f>
        <v>465</v>
      </c>
    </row>
    <row r="86" spans="1:11" s="33" customFormat="1" ht="16.5" customHeight="1">
      <c r="A86" s="32"/>
      <c r="J86" s="192"/>
      <c r="K86" s="34"/>
    </row>
    <row r="87" spans="1:11" s="33" customFormat="1" ht="16.5" customHeight="1">
      <c r="A87" s="32"/>
      <c r="J87" s="192"/>
      <c r="K87" s="34"/>
    </row>
    <row r="89" spans="8:11" ht="19.5" customHeight="1">
      <c r="H89" s="36">
        <f>SUM(H4:H88)</f>
        <v>160</v>
      </c>
      <c r="J89" s="195"/>
      <c r="K89" s="37">
        <f>SUM(K4:K88)</f>
        <v>74400</v>
      </c>
    </row>
    <row r="90" spans="8:11" s="188" customFormat="1" ht="19.5" customHeight="1">
      <c r="H90" s="188" t="s">
        <v>63</v>
      </c>
      <c r="J90" s="196"/>
      <c r="K90" s="188" t="s">
        <v>64</v>
      </c>
    </row>
    <row r="97" ht="16.5" customHeight="1">
      <c r="L97" s="187" t="s">
        <v>65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5.00390625" style="90" customWidth="1"/>
    <col min="2" max="2" width="12.421875" style="90" customWidth="1"/>
    <col min="3" max="3" width="13.00390625" style="171" bestFit="1" customWidth="1"/>
    <col min="4" max="4" width="7.00390625" style="151" customWidth="1"/>
    <col min="5" max="9" width="18.00390625" style="90" customWidth="1"/>
    <col min="10" max="10" width="22.57421875" style="51" bestFit="1" customWidth="1"/>
    <col min="11" max="16384" width="9.00390625" style="90" customWidth="1"/>
  </cols>
  <sheetData>
    <row r="1" spans="1:9" ht="19.5" customHeight="1">
      <c r="A1" s="17" t="s">
        <v>26</v>
      </c>
      <c r="B1" s="146"/>
      <c r="C1" s="95"/>
      <c r="D1" s="146"/>
      <c r="E1" s="147"/>
      <c r="F1" s="147"/>
      <c r="G1" s="147"/>
      <c r="H1" s="147"/>
      <c r="I1" s="147"/>
    </row>
    <row r="2" spans="1:9" ht="19.5" customHeight="1">
      <c r="A2" s="16" t="s">
        <v>70</v>
      </c>
      <c r="B2" s="146"/>
      <c r="C2" s="95"/>
      <c r="D2" s="146"/>
      <c r="E2" s="147"/>
      <c r="F2" s="147"/>
      <c r="G2" s="147"/>
      <c r="H2" s="147"/>
      <c r="I2" s="147"/>
    </row>
    <row r="3" spans="1:9" ht="19.5" customHeight="1">
      <c r="A3" s="148" t="s">
        <v>27</v>
      </c>
      <c r="B3" s="149"/>
      <c r="C3" s="150"/>
      <c r="D3" s="149"/>
      <c r="E3" s="151"/>
      <c r="F3" s="147"/>
      <c r="G3" s="147"/>
      <c r="H3" s="147"/>
      <c r="I3" s="147"/>
    </row>
    <row r="4" spans="1:8" ht="19.5" customHeight="1">
      <c r="A4" s="92" t="s">
        <v>565</v>
      </c>
      <c r="B4" s="94"/>
      <c r="C4" s="94"/>
      <c r="D4" s="94"/>
      <c r="E4" s="95"/>
      <c r="F4" s="95"/>
      <c r="G4" s="95"/>
      <c r="H4" s="95"/>
    </row>
    <row r="5" spans="1:10" s="31" customFormat="1" ht="19.5" customHeight="1">
      <c r="A5" s="152" t="s">
        <v>28</v>
      </c>
      <c r="B5" s="212" t="s">
        <v>3</v>
      </c>
      <c r="C5" s="213"/>
      <c r="D5" s="152" t="s">
        <v>29</v>
      </c>
      <c r="E5" s="152" t="s">
        <v>3</v>
      </c>
      <c r="F5" s="152"/>
      <c r="G5" s="152"/>
      <c r="H5" s="152"/>
      <c r="I5" s="152"/>
      <c r="J5" s="51"/>
    </row>
    <row r="6" spans="1:10" s="147" customFormat="1" ht="19.5" customHeight="1">
      <c r="A6" s="153" t="s">
        <v>2</v>
      </c>
      <c r="B6" s="214" t="s">
        <v>30</v>
      </c>
      <c r="C6" s="215"/>
      <c r="D6" s="153" t="s">
        <v>31</v>
      </c>
      <c r="E6" s="153">
        <v>1</v>
      </c>
      <c r="F6" s="153">
        <v>2</v>
      </c>
      <c r="G6" s="153">
        <v>3</v>
      </c>
      <c r="H6" s="153">
        <v>4</v>
      </c>
      <c r="I6" s="153">
        <v>5</v>
      </c>
      <c r="J6" s="154"/>
    </row>
    <row r="7" spans="1:16" s="180" customFormat="1" ht="19.5" customHeight="1">
      <c r="A7" s="175">
        <v>1</v>
      </c>
      <c r="B7" s="176" t="s">
        <v>275</v>
      </c>
      <c r="C7" s="177" t="s">
        <v>276</v>
      </c>
      <c r="D7" s="59">
        <v>1</v>
      </c>
      <c r="E7" s="48" t="s">
        <v>277</v>
      </c>
      <c r="F7" s="178"/>
      <c r="G7" s="50"/>
      <c r="H7" s="50"/>
      <c r="I7" s="49"/>
      <c r="J7" s="179" t="s">
        <v>62</v>
      </c>
      <c r="K7" s="179"/>
      <c r="L7" s="179"/>
      <c r="N7" s="181"/>
      <c r="O7" s="181"/>
      <c r="P7" s="181"/>
    </row>
    <row r="8" spans="1:16" s="180" customFormat="1" ht="19.5" customHeight="1">
      <c r="A8" s="175">
        <v>2</v>
      </c>
      <c r="B8" s="176" t="s">
        <v>278</v>
      </c>
      <c r="C8" s="177" t="s">
        <v>156</v>
      </c>
      <c r="D8" s="59">
        <v>1</v>
      </c>
      <c r="E8" s="48" t="s">
        <v>279</v>
      </c>
      <c r="F8" s="182"/>
      <c r="G8" s="48"/>
      <c r="H8" s="48"/>
      <c r="I8" s="48"/>
      <c r="J8" s="179" t="s">
        <v>62</v>
      </c>
      <c r="K8" s="179"/>
      <c r="L8" s="179"/>
      <c r="N8" s="181"/>
      <c r="O8" s="181"/>
      <c r="P8" s="181"/>
    </row>
    <row r="9" spans="1:16" s="180" customFormat="1" ht="19.5" customHeight="1">
      <c r="A9" s="175">
        <v>3</v>
      </c>
      <c r="B9" s="176" t="s">
        <v>280</v>
      </c>
      <c r="C9" s="177" t="s">
        <v>136</v>
      </c>
      <c r="D9" s="59">
        <v>2</v>
      </c>
      <c r="E9" s="48" t="s">
        <v>281</v>
      </c>
      <c r="F9" s="178" t="s">
        <v>282</v>
      </c>
      <c r="G9" s="48"/>
      <c r="H9" s="48"/>
      <c r="I9" s="183"/>
      <c r="J9" s="179" t="s">
        <v>62</v>
      </c>
      <c r="K9" s="179"/>
      <c r="L9" s="179"/>
      <c r="N9" s="181"/>
      <c r="O9" s="181"/>
      <c r="P9" s="181"/>
    </row>
    <row r="10" spans="1:16" s="180" customFormat="1" ht="19.5" customHeight="1">
      <c r="A10" s="175">
        <v>4</v>
      </c>
      <c r="B10" s="176" t="s">
        <v>283</v>
      </c>
      <c r="C10" s="177" t="s">
        <v>158</v>
      </c>
      <c r="D10" s="59">
        <v>2</v>
      </c>
      <c r="E10" s="48" t="s">
        <v>284</v>
      </c>
      <c r="F10" s="48" t="s">
        <v>285</v>
      </c>
      <c r="G10" s="48"/>
      <c r="H10" s="48"/>
      <c r="I10" s="183"/>
      <c r="J10" s="179" t="s">
        <v>62</v>
      </c>
      <c r="K10" s="179"/>
      <c r="L10" s="179"/>
      <c r="N10" s="181"/>
      <c r="O10" s="181"/>
      <c r="P10" s="181"/>
    </row>
    <row r="11" spans="1:17" s="31" customFormat="1" ht="19.5" customHeight="1">
      <c r="A11" s="127">
        <v>5</v>
      </c>
      <c r="B11" s="128" t="s">
        <v>286</v>
      </c>
      <c r="C11" s="129" t="s">
        <v>276</v>
      </c>
      <c r="D11" s="61">
        <v>1</v>
      </c>
      <c r="E11" s="124" t="s">
        <v>287</v>
      </c>
      <c r="F11" s="124"/>
      <c r="G11" s="124"/>
      <c r="H11" s="124"/>
      <c r="I11" s="88"/>
      <c r="J11" s="51"/>
      <c r="K11" s="90"/>
      <c r="L11" s="90"/>
      <c r="M11" s="90"/>
      <c r="N11" s="90"/>
      <c r="O11" s="90"/>
      <c r="P11" s="90"/>
      <c r="Q11" s="90"/>
    </row>
    <row r="12" spans="1:16" s="31" customFormat="1" ht="19.5" customHeight="1">
      <c r="A12" s="127">
        <v>6</v>
      </c>
      <c r="B12" s="87" t="s">
        <v>288</v>
      </c>
      <c r="C12" s="130" t="s">
        <v>122</v>
      </c>
      <c r="D12" s="61">
        <v>1</v>
      </c>
      <c r="E12" s="53" t="s">
        <v>289</v>
      </c>
      <c r="F12" s="124"/>
      <c r="G12" s="53"/>
      <c r="H12" s="53"/>
      <c r="I12" s="53"/>
      <c r="J12" s="83"/>
      <c r="K12" s="57"/>
      <c r="L12" s="57"/>
      <c r="N12" s="58"/>
      <c r="O12" s="58"/>
      <c r="P12" s="58"/>
    </row>
    <row r="13" spans="1:16" s="31" customFormat="1" ht="19.5" customHeight="1">
      <c r="A13" s="127">
        <v>7</v>
      </c>
      <c r="B13" s="87" t="s">
        <v>290</v>
      </c>
      <c r="C13" s="130" t="s">
        <v>134</v>
      </c>
      <c r="D13" s="61">
        <v>1</v>
      </c>
      <c r="E13" s="53" t="s">
        <v>291</v>
      </c>
      <c r="F13" s="124"/>
      <c r="G13" s="53"/>
      <c r="H13" s="53"/>
      <c r="I13" s="53"/>
      <c r="J13" s="83"/>
      <c r="K13" s="57"/>
      <c r="L13" s="57"/>
      <c r="N13" s="58"/>
      <c r="O13" s="58"/>
      <c r="P13" s="58"/>
    </row>
    <row r="14" spans="1:16" s="31" customFormat="1" ht="19.5" customHeight="1">
      <c r="A14" s="127">
        <v>8</v>
      </c>
      <c r="B14" s="87" t="s">
        <v>292</v>
      </c>
      <c r="C14" s="130" t="s">
        <v>154</v>
      </c>
      <c r="D14" s="61">
        <v>1</v>
      </c>
      <c r="E14" s="53" t="s">
        <v>293</v>
      </c>
      <c r="F14" s="124"/>
      <c r="G14" s="53"/>
      <c r="H14" s="53"/>
      <c r="I14" s="82"/>
      <c r="J14" s="83"/>
      <c r="K14" s="84"/>
      <c r="L14" s="84"/>
      <c r="N14" s="85"/>
      <c r="O14" s="85"/>
      <c r="P14" s="85"/>
    </row>
    <row r="15" spans="1:17" s="31" customFormat="1" ht="19.5" customHeight="1">
      <c r="A15" s="127">
        <v>9</v>
      </c>
      <c r="B15" s="87" t="s">
        <v>294</v>
      </c>
      <c r="C15" s="130" t="s">
        <v>175</v>
      </c>
      <c r="D15" s="61">
        <v>1</v>
      </c>
      <c r="E15" s="53" t="s">
        <v>295</v>
      </c>
      <c r="F15" s="124"/>
      <c r="G15" s="53"/>
      <c r="H15" s="53"/>
      <c r="I15" s="82"/>
      <c r="J15" s="51"/>
      <c r="K15" s="90"/>
      <c r="L15" s="90"/>
      <c r="M15" s="90"/>
      <c r="N15" s="90"/>
      <c r="O15" s="90"/>
      <c r="P15" s="90"/>
      <c r="Q15" s="90"/>
    </row>
    <row r="16" spans="1:16" s="31" customFormat="1" ht="19.5" customHeight="1">
      <c r="A16" s="127">
        <v>10</v>
      </c>
      <c r="B16" s="87" t="s">
        <v>296</v>
      </c>
      <c r="C16" s="130" t="s">
        <v>252</v>
      </c>
      <c r="D16" s="61">
        <v>1</v>
      </c>
      <c r="E16" s="53" t="s">
        <v>297</v>
      </c>
      <c r="F16" s="124"/>
      <c r="G16" s="91"/>
      <c r="H16" s="91"/>
      <c r="I16" s="88"/>
      <c r="J16" s="83"/>
      <c r="K16" s="84"/>
      <c r="L16" s="84"/>
      <c r="N16" s="85"/>
      <c r="O16" s="85"/>
      <c r="P16" s="85"/>
    </row>
    <row r="17" spans="1:15" s="31" customFormat="1" ht="19.5" customHeight="1">
      <c r="A17" s="127">
        <v>11</v>
      </c>
      <c r="B17" s="87" t="s">
        <v>298</v>
      </c>
      <c r="C17" s="130" t="s">
        <v>256</v>
      </c>
      <c r="D17" s="61">
        <v>1</v>
      </c>
      <c r="E17" s="53" t="s">
        <v>299</v>
      </c>
      <c r="F17" s="124"/>
      <c r="G17" s="53"/>
      <c r="H17" s="53"/>
      <c r="I17" s="82"/>
      <c r="J17" s="51"/>
      <c r="K17" s="90"/>
      <c r="L17" s="90"/>
      <c r="M17" s="90"/>
      <c r="O17" s="84"/>
    </row>
    <row r="18" spans="1:15" s="31" customFormat="1" ht="19.5" customHeight="1">
      <c r="A18" s="127">
        <v>12</v>
      </c>
      <c r="B18" s="87" t="s">
        <v>300</v>
      </c>
      <c r="C18" s="130" t="s">
        <v>255</v>
      </c>
      <c r="D18" s="61">
        <v>1</v>
      </c>
      <c r="E18" s="53" t="s">
        <v>301</v>
      </c>
      <c r="F18" s="124"/>
      <c r="G18" s="53"/>
      <c r="H18" s="53"/>
      <c r="I18" s="82"/>
      <c r="J18" s="51"/>
      <c r="K18" s="90"/>
      <c r="L18" s="90"/>
      <c r="M18" s="90"/>
      <c r="O18" s="84"/>
    </row>
    <row r="19" spans="1:17" ht="19.5" customHeight="1">
      <c r="A19" s="127">
        <v>13</v>
      </c>
      <c r="B19" s="87" t="s">
        <v>302</v>
      </c>
      <c r="C19" s="130" t="s">
        <v>258</v>
      </c>
      <c r="D19" s="61">
        <v>1</v>
      </c>
      <c r="E19" s="53" t="s">
        <v>303</v>
      </c>
      <c r="F19" s="124"/>
      <c r="G19" s="53"/>
      <c r="H19" s="53"/>
      <c r="I19" s="82"/>
      <c r="N19" s="31"/>
      <c r="O19" s="84"/>
      <c r="P19" s="31"/>
      <c r="Q19" s="31"/>
    </row>
    <row r="20" spans="1:17" ht="19.5" customHeight="1">
      <c r="A20" s="198">
        <v>14</v>
      </c>
      <c r="B20" s="201" t="s">
        <v>304</v>
      </c>
      <c r="C20" s="202" t="s">
        <v>175</v>
      </c>
      <c r="D20" s="199">
        <v>1</v>
      </c>
      <c r="E20" s="197" t="s">
        <v>305</v>
      </c>
      <c r="F20" s="124" t="s">
        <v>572</v>
      </c>
      <c r="G20" s="53"/>
      <c r="H20" s="53"/>
      <c r="I20" s="82"/>
      <c r="K20" s="31"/>
      <c r="L20" s="31"/>
      <c r="M20" s="31"/>
      <c r="N20" s="31"/>
      <c r="O20" s="57"/>
      <c r="P20" s="31"/>
      <c r="Q20" s="31"/>
    </row>
    <row r="21" spans="1:16" s="31" customFormat="1" ht="19.5" customHeight="1">
      <c r="A21" s="127">
        <v>15</v>
      </c>
      <c r="B21" s="87" t="s">
        <v>306</v>
      </c>
      <c r="C21" s="130" t="s">
        <v>160</v>
      </c>
      <c r="D21" s="61">
        <v>1</v>
      </c>
      <c r="E21" s="53" t="s">
        <v>307</v>
      </c>
      <c r="F21" s="124"/>
      <c r="G21" s="91"/>
      <c r="H21" s="91"/>
      <c r="I21" s="88"/>
      <c r="J21" s="83"/>
      <c r="K21" s="84"/>
      <c r="L21" s="84"/>
      <c r="N21" s="85"/>
      <c r="O21" s="85"/>
      <c r="P21" s="85"/>
    </row>
    <row r="22" spans="1:17" s="31" customFormat="1" ht="19.5" customHeight="1">
      <c r="A22" s="127">
        <v>16</v>
      </c>
      <c r="B22" s="87" t="s">
        <v>308</v>
      </c>
      <c r="C22" s="130" t="s">
        <v>236</v>
      </c>
      <c r="D22" s="61">
        <v>1</v>
      </c>
      <c r="E22" s="53" t="s">
        <v>309</v>
      </c>
      <c r="F22" s="124"/>
      <c r="G22" s="53"/>
      <c r="H22" s="53"/>
      <c r="I22" s="82"/>
      <c r="J22" s="51"/>
      <c r="K22" s="90"/>
      <c r="L22" s="90"/>
      <c r="M22" s="90"/>
      <c r="N22" s="90"/>
      <c r="O22" s="90"/>
      <c r="P22" s="90"/>
      <c r="Q22" s="90"/>
    </row>
    <row r="23" spans="1:17" s="31" customFormat="1" ht="19.5" customHeight="1">
      <c r="A23" s="127">
        <v>17</v>
      </c>
      <c r="B23" s="87" t="s">
        <v>310</v>
      </c>
      <c r="C23" s="130" t="s">
        <v>122</v>
      </c>
      <c r="D23" s="61">
        <v>1</v>
      </c>
      <c r="E23" s="53" t="s">
        <v>311</v>
      </c>
      <c r="F23" s="124"/>
      <c r="G23" s="53"/>
      <c r="H23" s="53"/>
      <c r="I23" s="82"/>
      <c r="J23" s="51"/>
      <c r="K23" s="90"/>
      <c r="L23" s="90"/>
      <c r="M23" s="90"/>
      <c r="N23" s="90"/>
      <c r="O23" s="90"/>
      <c r="P23" s="90"/>
      <c r="Q23" s="90"/>
    </row>
    <row r="24" spans="1:16" s="31" customFormat="1" ht="19.5" customHeight="1">
      <c r="A24" s="198">
        <v>18</v>
      </c>
      <c r="B24" s="201" t="s">
        <v>312</v>
      </c>
      <c r="C24" s="202" t="s">
        <v>241</v>
      </c>
      <c r="D24" s="199">
        <v>1</v>
      </c>
      <c r="E24" s="197" t="s">
        <v>313</v>
      </c>
      <c r="F24" s="124" t="s">
        <v>572</v>
      </c>
      <c r="G24" s="91"/>
      <c r="H24" s="91"/>
      <c r="I24" s="88"/>
      <c r="J24" s="83"/>
      <c r="K24" s="84"/>
      <c r="L24" s="84"/>
      <c r="N24" s="85"/>
      <c r="O24" s="85"/>
      <c r="P24" s="85"/>
    </row>
    <row r="25" spans="1:10" s="31" customFormat="1" ht="19.5" customHeight="1">
      <c r="A25" s="127">
        <v>19</v>
      </c>
      <c r="B25" s="87" t="s">
        <v>314</v>
      </c>
      <c r="C25" s="130" t="s">
        <v>225</v>
      </c>
      <c r="D25" s="61">
        <v>1</v>
      </c>
      <c r="E25" s="53" t="s">
        <v>315</v>
      </c>
      <c r="F25" s="124"/>
      <c r="G25" s="53"/>
      <c r="H25" s="53"/>
      <c r="I25" s="82"/>
      <c r="J25" s="51"/>
    </row>
    <row r="26" spans="1:10" s="31" customFormat="1" ht="19.5" customHeight="1">
      <c r="A26" s="127">
        <v>20</v>
      </c>
      <c r="B26" s="87" t="s">
        <v>316</v>
      </c>
      <c r="C26" s="130" t="s">
        <v>241</v>
      </c>
      <c r="D26" s="61">
        <v>1</v>
      </c>
      <c r="E26" s="53" t="s">
        <v>317</v>
      </c>
      <c r="F26" s="124"/>
      <c r="G26" s="53"/>
      <c r="H26" s="53"/>
      <c r="I26" s="82"/>
      <c r="J26" s="51"/>
    </row>
    <row r="27" spans="1:10" s="31" customFormat="1" ht="19.5" customHeight="1">
      <c r="A27" s="127">
        <v>21</v>
      </c>
      <c r="B27" s="87" t="s">
        <v>318</v>
      </c>
      <c r="C27" s="130" t="s">
        <v>143</v>
      </c>
      <c r="D27" s="61">
        <v>1</v>
      </c>
      <c r="E27" s="53" t="s">
        <v>319</v>
      </c>
      <c r="F27" s="124"/>
      <c r="G27" s="53"/>
      <c r="H27" s="53"/>
      <c r="I27" s="53"/>
      <c r="J27" s="51"/>
    </row>
    <row r="28" spans="1:16" s="31" customFormat="1" ht="19.5" customHeight="1">
      <c r="A28" s="198">
        <v>22</v>
      </c>
      <c r="B28" s="201" t="s">
        <v>320</v>
      </c>
      <c r="C28" s="202" t="s">
        <v>228</v>
      </c>
      <c r="D28" s="199">
        <v>1</v>
      </c>
      <c r="E28" s="197" t="s">
        <v>321</v>
      </c>
      <c r="F28" s="124" t="s">
        <v>572</v>
      </c>
      <c r="G28" s="53"/>
      <c r="H28" s="53"/>
      <c r="I28" s="82"/>
      <c r="J28" s="83"/>
      <c r="K28" s="84"/>
      <c r="L28" s="84"/>
      <c r="N28" s="85"/>
      <c r="O28" s="85"/>
      <c r="P28" s="85"/>
    </row>
    <row r="29" spans="1:16" s="31" customFormat="1" ht="19.5" customHeight="1">
      <c r="A29" s="127">
        <v>23</v>
      </c>
      <c r="B29" s="87" t="s">
        <v>322</v>
      </c>
      <c r="C29" s="130" t="s">
        <v>186</v>
      </c>
      <c r="D29" s="61">
        <v>1</v>
      </c>
      <c r="E29" s="53" t="s">
        <v>323</v>
      </c>
      <c r="F29" s="124"/>
      <c r="G29" s="53"/>
      <c r="H29" s="53"/>
      <c r="I29" s="82"/>
      <c r="J29" s="83"/>
      <c r="K29" s="84"/>
      <c r="L29" s="84"/>
      <c r="N29" s="85"/>
      <c r="O29" s="85"/>
      <c r="P29" s="85"/>
    </row>
    <row r="30" spans="1:16" s="31" customFormat="1" ht="19.5" customHeight="1">
      <c r="A30" s="127">
        <v>24</v>
      </c>
      <c r="B30" s="87" t="s">
        <v>324</v>
      </c>
      <c r="C30" s="130" t="s">
        <v>172</v>
      </c>
      <c r="D30" s="61">
        <v>1</v>
      </c>
      <c r="E30" s="53" t="s">
        <v>325</v>
      </c>
      <c r="F30" s="124"/>
      <c r="G30" s="53"/>
      <c r="H30" s="53"/>
      <c r="I30" s="82"/>
      <c r="J30" s="83"/>
      <c r="K30" s="84"/>
      <c r="L30" s="84"/>
      <c r="N30" s="85"/>
      <c r="O30" s="85"/>
      <c r="P30" s="85"/>
    </row>
    <row r="31" spans="1:16" s="31" customFormat="1" ht="19.5" customHeight="1">
      <c r="A31" s="127">
        <v>25</v>
      </c>
      <c r="B31" s="87" t="s">
        <v>326</v>
      </c>
      <c r="C31" s="130" t="s">
        <v>177</v>
      </c>
      <c r="D31" s="61">
        <v>1</v>
      </c>
      <c r="E31" s="53" t="s">
        <v>327</v>
      </c>
      <c r="F31" s="124"/>
      <c r="G31" s="53"/>
      <c r="H31" s="53"/>
      <c r="I31" s="82"/>
      <c r="J31" s="83"/>
      <c r="K31" s="84"/>
      <c r="L31" s="84"/>
      <c r="N31" s="85"/>
      <c r="O31" s="85"/>
      <c r="P31" s="85"/>
    </row>
    <row r="32" spans="1:16" s="31" customFormat="1" ht="19.5" customHeight="1">
      <c r="A32" s="127">
        <v>26</v>
      </c>
      <c r="B32" s="87" t="s">
        <v>328</v>
      </c>
      <c r="C32" s="130" t="s">
        <v>134</v>
      </c>
      <c r="D32" s="61">
        <v>1</v>
      </c>
      <c r="E32" s="53" t="s">
        <v>329</v>
      </c>
      <c r="F32" s="124"/>
      <c r="G32" s="53"/>
      <c r="H32" s="53"/>
      <c r="I32" s="82"/>
      <c r="J32" s="83"/>
      <c r="K32" s="84"/>
      <c r="L32" s="84"/>
      <c r="N32" s="85"/>
      <c r="O32" s="85"/>
      <c r="P32" s="85"/>
    </row>
    <row r="33" spans="1:15" s="31" customFormat="1" ht="19.5" customHeight="1">
      <c r="A33" s="127">
        <v>27</v>
      </c>
      <c r="B33" s="87" t="s">
        <v>330</v>
      </c>
      <c r="C33" s="130" t="s">
        <v>140</v>
      </c>
      <c r="D33" s="61">
        <v>1</v>
      </c>
      <c r="E33" s="53" t="s">
        <v>331</v>
      </c>
      <c r="F33" s="124"/>
      <c r="G33" s="53"/>
      <c r="H33" s="53"/>
      <c r="I33" s="82"/>
      <c r="J33" s="51"/>
      <c r="K33" s="90"/>
      <c r="L33" s="90"/>
      <c r="M33" s="90"/>
      <c r="O33" s="84"/>
    </row>
    <row r="34" spans="1:15" s="31" customFormat="1" ht="19.5" customHeight="1">
      <c r="A34" s="198">
        <v>28</v>
      </c>
      <c r="B34" s="201" t="s">
        <v>332</v>
      </c>
      <c r="C34" s="202" t="s">
        <v>148</v>
      </c>
      <c r="D34" s="199">
        <v>1</v>
      </c>
      <c r="E34" s="197" t="s">
        <v>333</v>
      </c>
      <c r="F34" s="124" t="s">
        <v>572</v>
      </c>
      <c r="G34" s="53"/>
      <c r="H34" s="53"/>
      <c r="I34" s="82"/>
      <c r="J34" s="51"/>
      <c r="K34" s="90"/>
      <c r="L34" s="90"/>
      <c r="M34" s="90"/>
      <c r="O34" s="84"/>
    </row>
    <row r="35" spans="1:10" s="31" customFormat="1" ht="19.5" customHeight="1">
      <c r="A35" s="127">
        <v>29</v>
      </c>
      <c r="B35" s="87" t="s">
        <v>334</v>
      </c>
      <c r="C35" s="130" t="s">
        <v>204</v>
      </c>
      <c r="D35" s="61">
        <v>1</v>
      </c>
      <c r="E35" s="53" t="s">
        <v>335</v>
      </c>
      <c r="F35" s="124"/>
      <c r="G35" s="53"/>
      <c r="H35" s="53"/>
      <c r="I35" s="82"/>
      <c r="J35" s="51"/>
    </row>
    <row r="36" spans="1:10" s="31" customFormat="1" ht="19.5" customHeight="1">
      <c r="A36" s="127">
        <v>30</v>
      </c>
      <c r="B36" s="87" t="s">
        <v>336</v>
      </c>
      <c r="C36" s="130" t="s">
        <v>243</v>
      </c>
      <c r="D36" s="61">
        <v>1</v>
      </c>
      <c r="E36" s="53" t="s">
        <v>337</v>
      </c>
      <c r="F36" s="124"/>
      <c r="G36" s="53"/>
      <c r="H36" s="53"/>
      <c r="I36" s="82"/>
      <c r="J36" s="51"/>
    </row>
    <row r="37" spans="1:17" ht="19.5" customHeight="1">
      <c r="A37" s="127">
        <v>31</v>
      </c>
      <c r="B37" s="87" t="s">
        <v>338</v>
      </c>
      <c r="C37" s="130" t="s">
        <v>152</v>
      </c>
      <c r="D37" s="61">
        <v>1</v>
      </c>
      <c r="E37" s="53" t="s">
        <v>339</v>
      </c>
      <c r="F37" s="124"/>
      <c r="G37" s="53"/>
      <c r="H37" s="53"/>
      <c r="I37" s="82"/>
      <c r="K37" s="31"/>
      <c r="L37" s="31"/>
      <c r="M37" s="31"/>
      <c r="N37" s="31"/>
      <c r="O37" s="31"/>
      <c r="P37" s="31"/>
      <c r="Q37" s="31"/>
    </row>
    <row r="38" spans="1:17" ht="19.5" customHeight="1">
      <c r="A38" s="127">
        <v>32</v>
      </c>
      <c r="B38" s="87" t="s">
        <v>340</v>
      </c>
      <c r="C38" s="130" t="s">
        <v>203</v>
      </c>
      <c r="D38" s="131">
        <v>1</v>
      </c>
      <c r="E38" s="53" t="s">
        <v>341</v>
      </c>
      <c r="F38" s="124"/>
      <c r="G38" s="53"/>
      <c r="H38" s="53"/>
      <c r="I38" s="82"/>
      <c r="J38" s="83"/>
      <c r="K38" s="84"/>
      <c r="L38" s="84"/>
      <c r="M38" s="31"/>
      <c r="N38" s="85"/>
      <c r="O38" s="85"/>
      <c r="P38" s="85"/>
      <c r="Q38" s="31"/>
    </row>
    <row r="39" spans="1:17" ht="19.5" customHeight="1">
      <c r="A39" s="127">
        <v>33</v>
      </c>
      <c r="B39" s="87" t="s">
        <v>342</v>
      </c>
      <c r="C39" s="130" t="s">
        <v>162</v>
      </c>
      <c r="D39" s="61">
        <v>1</v>
      </c>
      <c r="E39" s="53" t="s">
        <v>343</v>
      </c>
      <c r="F39" s="124"/>
      <c r="G39" s="53"/>
      <c r="H39" s="53"/>
      <c r="I39" s="82"/>
      <c r="K39" s="31"/>
      <c r="L39" s="31"/>
      <c r="M39" s="31"/>
      <c r="N39" s="31"/>
      <c r="O39" s="31"/>
      <c r="P39" s="31"/>
      <c r="Q39" s="31"/>
    </row>
    <row r="40" spans="1:17" ht="19.5" customHeight="1">
      <c r="A40" s="127">
        <v>34</v>
      </c>
      <c r="B40" s="87" t="s">
        <v>344</v>
      </c>
      <c r="C40" s="130" t="s">
        <v>230</v>
      </c>
      <c r="D40" s="61">
        <v>1</v>
      </c>
      <c r="E40" s="53" t="s">
        <v>345</v>
      </c>
      <c r="F40" s="124"/>
      <c r="G40" s="53"/>
      <c r="H40" s="53"/>
      <c r="I40" s="82"/>
      <c r="K40" s="31"/>
      <c r="L40" s="31"/>
      <c r="M40" s="31"/>
      <c r="N40" s="31"/>
      <c r="O40" s="31"/>
      <c r="P40" s="31"/>
      <c r="Q40" s="31"/>
    </row>
    <row r="41" spans="1:16" s="31" customFormat="1" ht="19.5" customHeight="1">
      <c r="A41" s="198">
        <v>35</v>
      </c>
      <c r="B41" s="201" t="s">
        <v>346</v>
      </c>
      <c r="C41" s="202" t="s">
        <v>267</v>
      </c>
      <c r="D41" s="199">
        <v>1</v>
      </c>
      <c r="E41" s="197" t="s">
        <v>347</v>
      </c>
      <c r="F41" s="124" t="s">
        <v>572</v>
      </c>
      <c r="G41" s="91"/>
      <c r="H41" s="91"/>
      <c r="I41" s="88"/>
      <c r="J41" s="83"/>
      <c r="K41" s="84"/>
      <c r="L41" s="84"/>
      <c r="N41" s="85"/>
      <c r="O41" s="85"/>
      <c r="P41" s="85"/>
    </row>
    <row r="42" spans="1:16" s="31" customFormat="1" ht="19.5" customHeight="1">
      <c r="A42" s="127">
        <v>36</v>
      </c>
      <c r="B42" s="87" t="s">
        <v>348</v>
      </c>
      <c r="C42" s="130" t="s">
        <v>205</v>
      </c>
      <c r="D42" s="61">
        <v>1</v>
      </c>
      <c r="E42" s="53" t="s">
        <v>349</v>
      </c>
      <c r="F42" s="124"/>
      <c r="G42" s="53"/>
      <c r="H42" s="53"/>
      <c r="I42" s="82"/>
      <c r="J42" s="83"/>
      <c r="K42" s="84"/>
      <c r="L42" s="84"/>
      <c r="N42" s="85"/>
      <c r="O42" s="85"/>
      <c r="P42" s="85"/>
    </row>
    <row r="43" spans="1:11" s="31" customFormat="1" ht="19.5" customHeight="1">
      <c r="A43" s="127">
        <v>37</v>
      </c>
      <c r="B43" s="87" t="s">
        <v>350</v>
      </c>
      <c r="C43" s="130" t="s">
        <v>213</v>
      </c>
      <c r="D43" s="61">
        <v>1</v>
      </c>
      <c r="E43" s="53" t="s">
        <v>351</v>
      </c>
      <c r="F43" s="124"/>
      <c r="G43" s="53"/>
      <c r="H43" s="53"/>
      <c r="I43" s="82"/>
      <c r="J43" s="155"/>
      <c r="K43" s="85"/>
    </row>
    <row r="44" spans="1:16" s="31" customFormat="1" ht="19.5" customHeight="1">
      <c r="A44" s="198">
        <v>38</v>
      </c>
      <c r="B44" s="201" t="s">
        <v>352</v>
      </c>
      <c r="C44" s="202" t="s">
        <v>250</v>
      </c>
      <c r="D44" s="199">
        <v>1</v>
      </c>
      <c r="E44" s="197" t="s">
        <v>353</v>
      </c>
      <c r="F44" s="124" t="s">
        <v>572</v>
      </c>
      <c r="G44" s="53"/>
      <c r="H44" s="53"/>
      <c r="I44" s="88"/>
      <c r="J44" s="83"/>
      <c r="K44" s="84"/>
      <c r="L44" s="84"/>
      <c r="N44" s="85"/>
      <c r="O44" s="85"/>
      <c r="P44" s="85"/>
    </row>
    <row r="45" spans="1:11" s="31" customFormat="1" ht="19.5" customHeight="1">
      <c r="A45" s="127">
        <v>39</v>
      </c>
      <c r="B45" s="87" t="s">
        <v>354</v>
      </c>
      <c r="C45" s="130" t="s">
        <v>136</v>
      </c>
      <c r="D45" s="61">
        <v>1</v>
      </c>
      <c r="E45" s="53" t="s">
        <v>355</v>
      </c>
      <c r="F45" s="124"/>
      <c r="G45" s="53"/>
      <c r="H45" s="53"/>
      <c r="I45" s="82"/>
      <c r="J45" s="51"/>
      <c r="K45" s="84"/>
    </row>
    <row r="46" spans="1:16" s="31" customFormat="1" ht="19.5" customHeight="1">
      <c r="A46" s="127">
        <v>40</v>
      </c>
      <c r="B46" s="87" t="s">
        <v>356</v>
      </c>
      <c r="C46" s="130" t="s">
        <v>219</v>
      </c>
      <c r="D46" s="61">
        <v>1</v>
      </c>
      <c r="E46" s="53" t="s">
        <v>357</v>
      </c>
      <c r="F46" s="124"/>
      <c r="G46" s="53"/>
      <c r="H46" s="53"/>
      <c r="I46" s="82"/>
      <c r="J46" s="83"/>
      <c r="K46" s="57"/>
      <c r="L46" s="57"/>
      <c r="N46" s="58"/>
      <c r="O46" s="58"/>
      <c r="P46" s="58"/>
    </row>
    <row r="47" spans="1:16" s="31" customFormat="1" ht="19.5" customHeight="1">
      <c r="A47" s="127">
        <v>41</v>
      </c>
      <c r="B47" s="87" t="s">
        <v>358</v>
      </c>
      <c r="C47" s="130" t="s">
        <v>217</v>
      </c>
      <c r="D47" s="61">
        <v>1</v>
      </c>
      <c r="E47" s="53" t="s">
        <v>359</v>
      </c>
      <c r="F47" s="124"/>
      <c r="G47" s="53"/>
      <c r="H47" s="53"/>
      <c r="I47" s="88"/>
      <c r="J47" s="83"/>
      <c r="K47" s="84"/>
      <c r="L47" s="84"/>
      <c r="N47" s="85"/>
      <c r="O47" s="85"/>
      <c r="P47" s="85"/>
    </row>
    <row r="48" spans="1:17" s="31" customFormat="1" ht="19.5" customHeight="1">
      <c r="A48" s="198">
        <v>42</v>
      </c>
      <c r="B48" s="201" t="s">
        <v>360</v>
      </c>
      <c r="C48" s="202" t="s">
        <v>142</v>
      </c>
      <c r="D48" s="199">
        <v>2</v>
      </c>
      <c r="E48" s="197" t="s">
        <v>361</v>
      </c>
      <c r="F48" s="197" t="s">
        <v>362</v>
      </c>
      <c r="G48" s="53" t="s">
        <v>572</v>
      </c>
      <c r="H48" s="53"/>
      <c r="I48" s="53"/>
      <c r="J48" s="51"/>
      <c r="K48" s="90"/>
      <c r="L48" s="90"/>
      <c r="M48" s="90"/>
      <c r="N48" s="90"/>
      <c r="O48" s="90"/>
      <c r="P48" s="90"/>
      <c r="Q48" s="90"/>
    </row>
    <row r="49" spans="1:10" s="31" customFormat="1" ht="19.5" customHeight="1">
      <c r="A49" s="127">
        <v>43</v>
      </c>
      <c r="B49" s="87" t="s">
        <v>363</v>
      </c>
      <c r="C49" s="130" t="s">
        <v>269</v>
      </c>
      <c r="D49" s="61">
        <v>2</v>
      </c>
      <c r="E49" s="53" t="s">
        <v>364</v>
      </c>
      <c r="F49" s="124" t="s">
        <v>365</v>
      </c>
      <c r="G49" s="53"/>
      <c r="H49" s="53"/>
      <c r="I49" s="53"/>
      <c r="J49" s="51"/>
    </row>
    <row r="50" spans="1:11" s="31" customFormat="1" ht="19.5" customHeight="1">
      <c r="A50" s="127">
        <v>44</v>
      </c>
      <c r="B50" s="87" t="s">
        <v>366</v>
      </c>
      <c r="C50" s="130" t="s">
        <v>204</v>
      </c>
      <c r="D50" s="61">
        <v>2</v>
      </c>
      <c r="E50" s="53" t="s">
        <v>367</v>
      </c>
      <c r="F50" s="124" t="s">
        <v>368</v>
      </c>
      <c r="G50" s="53"/>
      <c r="H50" s="53"/>
      <c r="I50" s="53"/>
      <c r="J50" s="51"/>
      <c r="K50" s="84"/>
    </row>
    <row r="51" spans="1:15" s="31" customFormat="1" ht="19.5" customHeight="1">
      <c r="A51" s="127">
        <v>45</v>
      </c>
      <c r="B51" s="87" t="s">
        <v>314</v>
      </c>
      <c r="C51" s="130" t="s">
        <v>263</v>
      </c>
      <c r="D51" s="61">
        <v>2</v>
      </c>
      <c r="E51" s="53" t="s">
        <v>369</v>
      </c>
      <c r="F51" s="124" t="s">
        <v>370</v>
      </c>
      <c r="G51" s="53"/>
      <c r="H51" s="53"/>
      <c r="I51" s="82"/>
      <c r="J51" s="51"/>
      <c r="K51" s="90"/>
      <c r="L51" s="90"/>
      <c r="M51" s="90"/>
      <c r="O51" s="84"/>
    </row>
    <row r="52" spans="1:17" s="31" customFormat="1" ht="19.5" customHeight="1">
      <c r="A52" s="127">
        <v>46</v>
      </c>
      <c r="B52" s="87" t="s">
        <v>371</v>
      </c>
      <c r="C52" s="130" t="s">
        <v>182</v>
      </c>
      <c r="D52" s="61">
        <v>2</v>
      </c>
      <c r="E52" s="53" t="s">
        <v>372</v>
      </c>
      <c r="F52" s="124" t="s">
        <v>373</v>
      </c>
      <c r="G52" s="53"/>
      <c r="H52" s="53"/>
      <c r="I52" s="82"/>
      <c r="J52" s="51"/>
      <c r="K52" s="90"/>
      <c r="L52" s="90"/>
      <c r="M52" s="90"/>
      <c r="N52" s="90"/>
      <c r="O52" s="90"/>
      <c r="P52" s="90"/>
      <c r="Q52" s="90"/>
    </row>
    <row r="53" spans="1:17" ht="19.5" customHeight="1">
      <c r="A53" s="198">
        <v>47</v>
      </c>
      <c r="B53" s="201" t="s">
        <v>374</v>
      </c>
      <c r="C53" s="202" t="s">
        <v>226</v>
      </c>
      <c r="D53" s="199">
        <v>2</v>
      </c>
      <c r="E53" s="197" t="s">
        <v>375</v>
      </c>
      <c r="F53" s="203" t="s">
        <v>376</v>
      </c>
      <c r="G53" s="53" t="s">
        <v>572</v>
      </c>
      <c r="H53" s="53"/>
      <c r="I53" s="82"/>
      <c r="J53" s="83"/>
      <c r="K53" s="84"/>
      <c r="L53" s="84"/>
      <c r="M53" s="31"/>
      <c r="N53" s="85"/>
      <c r="O53" s="85"/>
      <c r="P53" s="85"/>
      <c r="Q53" s="31"/>
    </row>
    <row r="54" spans="1:17" ht="19.5" customHeight="1">
      <c r="A54" s="127">
        <v>48</v>
      </c>
      <c r="B54" s="87" t="s">
        <v>377</v>
      </c>
      <c r="C54" s="130" t="s">
        <v>213</v>
      </c>
      <c r="D54" s="61">
        <v>2</v>
      </c>
      <c r="E54" s="53" t="s">
        <v>378</v>
      </c>
      <c r="F54" s="124" t="s">
        <v>379</v>
      </c>
      <c r="G54" s="53"/>
      <c r="H54" s="53"/>
      <c r="I54" s="82"/>
      <c r="J54" s="83"/>
      <c r="K54" s="84"/>
      <c r="L54" s="84"/>
      <c r="M54" s="31"/>
      <c r="N54" s="85"/>
      <c r="O54" s="85"/>
      <c r="P54" s="85"/>
      <c r="Q54" s="31"/>
    </row>
    <row r="55" spans="1:17" ht="19.5" customHeight="1">
      <c r="A55" s="127">
        <v>49</v>
      </c>
      <c r="B55" s="87" t="s">
        <v>380</v>
      </c>
      <c r="C55" s="130" t="s">
        <v>144</v>
      </c>
      <c r="D55" s="61">
        <v>2</v>
      </c>
      <c r="E55" s="53" t="s">
        <v>381</v>
      </c>
      <c r="F55" s="124" t="s">
        <v>382</v>
      </c>
      <c r="G55" s="53"/>
      <c r="H55" s="53"/>
      <c r="I55" s="82"/>
      <c r="K55" s="31"/>
      <c r="L55" s="31"/>
      <c r="M55" s="31"/>
      <c r="N55" s="31"/>
      <c r="O55" s="31"/>
      <c r="P55" s="31"/>
      <c r="Q55" s="31"/>
    </row>
    <row r="56" spans="1:17" s="156" customFormat="1" ht="19.5" customHeight="1">
      <c r="A56" s="127">
        <v>50</v>
      </c>
      <c r="B56" s="87" t="s">
        <v>330</v>
      </c>
      <c r="C56" s="130" t="s">
        <v>198</v>
      </c>
      <c r="D56" s="131">
        <v>2</v>
      </c>
      <c r="E56" s="53" t="s">
        <v>383</v>
      </c>
      <c r="F56" s="124" t="s">
        <v>384</v>
      </c>
      <c r="G56" s="53"/>
      <c r="H56" s="53"/>
      <c r="I56" s="82"/>
      <c r="J56" s="51"/>
      <c r="K56" s="84"/>
      <c r="L56" s="84"/>
      <c r="M56" s="31"/>
      <c r="N56" s="85"/>
      <c r="O56" s="85"/>
      <c r="P56" s="85"/>
      <c r="Q56" s="31"/>
    </row>
    <row r="57" spans="1:17" ht="19.5" customHeight="1">
      <c r="A57" s="127">
        <v>51</v>
      </c>
      <c r="B57" s="87" t="s">
        <v>385</v>
      </c>
      <c r="C57" s="130" t="s">
        <v>138</v>
      </c>
      <c r="D57" s="61">
        <v>2</v>
      </c>
      <c r="E57" s="53" t="s">
        <v>386</v>
      </c>
      <c r="F57" s="124" t="s">
        <v>387</v>
      </c>
      <c r="G57" s="53"/>
      <c r="H57" s="53"/>
      <c r="I57" s="82"/>
      <c r="K57" s="31"/>
      <c r="L57" s="31"/>
      <c r="M57" s="31"/>
      <c r="N57" s="31"/>
      <c r="O57" s="31"/>
      <c r="P57" s="31"/>
      <c r="Q57" s="31"/>
    </row>
    <row r="58" spans="1:17" ht="19.5" customHeight="1">
      <c r="A58" s="127">
        <v>52</v>
      </c>
      <c r="B58" s="87" t="s">
        <v>388</v>
      </c>
      <c r="C58" s="130" t="s">
        <v>389</v>
      </c>
      <c r="D58" s="61">
        <v>2</v>
      </c>
      <c r="E58" s="53" t="s">
        <v>390</v>
      </c>
      <c r="F58" s="124" t="s">
        <v>391</v>
      </c>
      <c r="G58" s="53"/>
      <c r="H58" s="53"/>
      <c r="I58" s="88"/>
      <c r="K58" s="31"/>
      <c r="L58" s="31"/>
      <c r="M58" s="31"/>
      <c r="N58" s="31"/>
      <c r="O58" s="31"/>
      <c r="P58" s="31"/>
      <c r="Q58" s="31"/>
    </row>
    <row r="59" spans="1:16" s="31" customFormat="1" ht="19.5" customHeight="1">
      <c r="A59" s="127">
        <v>53</v>
      </c>
      <c r="B59" s="87" t="s">
        <v>392</v>
      </c>
      <c r="C59" s="130" t="s">
        <v>245</v>
      </c>
      <c r="D59" s="61">
        <v>2</v>
      </c>
      <c r="E59" s="53" t="s">
        <v>393</v>
      </c>
      <c r="F59" s="124" t="s">
        <v>394</v>
      </c>
      <c r="G59" s="53"/>
      <c r="H59" s="53"/>
      <c r="I59" s="82"/>
      <c r="J59" s="83"/>
      <c r="K59" s="84"/>
      <c r="L59" s="84"/>
      <c r="N59" s="85"/>
      <c r="O59" s="85"/>
      <c r="P59" s="85"/>
    </row>
    <row r="60" spans="1:16" s="31" customFormat="1" ht="19.5" customHeight="1">
      <c r="A60" s="127">
        <v>54</v>
      </c>
      <c r="B60" s="87" t="s">
        <v>395</v>
      </c>
      <c r="C60" s="130" t="s">
        <v>126</v>
      </c>
      <c r="D60" s="61">
        <v>2</v>
      </c>
      <c r="E60" s="53" t="s">
        <v>396</v>
      </c>
      <c r="F60" s="124" t="s">
        <v>397</v>
      </c>
      <c r="G60" s="53"/>
      <c r="H60" s="53"/>
      <c r="I60" s="82"/>
      <c r="J60" s="83"/>
      <c r="K60" s="84"/>
      <c r="L60" s="84"/>
      <c r="N60" s="85"/>
      <c r="O60" s="85"/>
      <c r="P60" s="85"/>
    </row>
    <row r="61" spans="1:16" s="31" customFormat="1" ht="19.5" customHeight="1">
      <c r="A61" s="127">
        <v>55</v>
      </c>
      <c r="B61" s="87" t="s">
        <v>398</v>
      </c>
      <c r="C61" s="130" t="s">
        <v>399</v>
      </c>
      <c r="D61" s="61">
        <v>2</v>
      </c>
      <c r="E61" s="53" t="s">
        <v>400</v>
      </c>
      <c r="F61" s="124" t="s">
        <v>401</v>
      </c>
      <c r="G61" s="53"/>
      <c r="H61" s="53"/>
      <c r="I61" s="82"/>
      <c r="J61" s="83"/>
      <c r="K61" s="84"/>
      <c r="L61" s="84"/>
      <c r="N61" s="85"/>
      <c r="O61" s="85"/>
      <c r="P61" s="85"/>
    </row>
    <row r="62" spans="1:16" s="31" customFormat="1" ht="19.5" customHeight="1">
      <c r="A62" s="127">
        <v>56</v>
      </c>
      <c r="B62" s="87" t="s">
        <v>363</v>
      </c>
      <c r="C62" s="130" t="s">
        <v>262</v>
      </c>
      <c r="D62" s="61">
        <v>2</v>
      </c>
      <c r="E62" s="53" t="s">
        <v>402</v>
      </c>
      <c r="F62" s="124" t="s">
        <v>403</v>
      </c>
      <c r="G62" s="53"/>
      <c r="H62" s="53"/>
      <c r="I62" s="82"/>
      <c r="J62" s="83"/>
      <c r="K62" s="57"/>
      <c r="L62" s="57"/>
      <c r="N62" s="58"/>
      <c r="O62" s="58"/>
      <c r="P62" s="58"/>
    </row>
    <row r="63" spans="1:16" s="31" customFormat="1" ht="19.5" customHeight="1">
      <c r="A63" s="127">
        <v>57</v>
      </c>
      <c r="B63" s="87" t="s">
        <v>404</v>
      </c>
      <c r="C63" s="130" t="s">
        <v>164</v>
      </c>
      <c r="D63" s="61">
        <v>2</v>
      </c>
      <c r="E63" s="53" t="s">
        <v>405</v>
      </c>
      <c r="F63" s="124" t="s">
        <v>406</v>
      </c>
      <c r="G63" s="53"/>
      <c r="H63" s="53"/>
      <c r="I63" s="82"/>
      <c r="J63" s="83"/>
      <c r="K63" s="84"/>
      <c r="L63" s="84"/>
      <c r="N63" s="85"/>
      <c r="O63" s="85"/>
      <c r="P63" s="85"/>
    </row>
    <row r="64" spans="1:16" s="31" customFormat="1" ht="19.5" customHeight="1">
      <c r="A64" s="127">
        <v>58</v>
      </c>
      <c r="B64" s="87" t="s">
        <v>407</v>
      </c>
      <c r="C64" s="130" t="s">
        <v>174</v>
      </c>
      <c r="D64" s="61">
        <v>2</v>
      </c>
      <c r="E64" s="53" t="s">
        <v>408</v>
      </c>
      <c r="F64" s="124" t="s">
        <v>409</v>
      </c>
      <c r="G64" s="53"/>
      <c r="H64" s="53"/>
      <c r="I64" s="82"/>
      <c r="J64" s="83"/>
      <c r="K64" s="84"/>
      <c r="L64" s="84"/>
      <c r="N64" s="85"/>
      <c r="O64" s="85"/>
      <c r="P64" s="85"/>
    </row>
    <row r="65" spans="1:16" s="31" customFormat="1" ht="19.5" customHeight="1">
      <c r="A65" s="127">
        <v>59</v>
      </c>
      <c r="B65" s="87" t="s">
        <v>410</v>
      </c>
      <c r="C65" s="130" t="s">
        <v>128</v>
      </c>
      <c r="D65" s="61">
        <v>2</v>
      </c>
      <c r="E65" s="53" t="s">
        <v>411</v>
      </c>
      <c r="F65" s="124" t="s">
        <v>412</v>
      </c>
      <c r="G65" s="53"/>
      <c r="H65" s="53"/>
      <c r="I65" s="88"/>
      <c r="J65" s="83"/>
      <c r="K65" s="84"/>
      <c r="L65" s="84"/>
      <c r="N65" s="85"/>
      <c r="O65" s="85"/>
      <c r="P65" s="85"/>
    </row>
    <row r="66" spans="1:16" s="31" customFormat="1" ht="19.5" customHeight="1">
      <c r="A66" s="127">
        <v>60</v>
      </c>
      <c r="B66" s="87" t="s">
        <v>413</v>
      </c>
      <c r="C66" s="130" t="s">
        <v>169</v>
      </c>
      <c r="D66" s="61">
        <v>2</v>
      </c>
      <c r="E66" s="53" t="s">
        <v>414</v>
      </c>
      <c r="F66" s="124" t="s">
        <v>415</v>
      </c>
      <c r="G66" s="91"/>
      <c r="H66" s="91"/>
      <c r="I66" s="88"/>
      <c r="J66" s="83"/>
      <c r="K66" s="84"/>
      <c r="L66" s="84"/>
      <c r="N66" s="85"/>
      <c r="O66" s="85"/>
      <c r="P66" s="85"/>
    </row>
    <row r="67" spans="1:11" s="31" customFormat="1" ht="19.5" customHeight="1">
      <c r="A67" s="127">
        <v>61</v>
      </c>
      <c r="B67" s="87" t="s">
        <v>416</v>
      </c>
      <c r="C67" s="130" t="s">
        <v>124</v>
      </c>
      <c r="D67" s="61">
        <v>2</v>
      </c>
      <c r="E67" s="53" t="s">
        <v>417</v>
      </c>
      <c r="F67" s="124" t="s">
        <v>418</v>
      </c>
      <c r="G67" s="53"/>
      <c r="H67" s="53"/>
      <c r="I67" s="82"/>
      <c r="J67" s="155"/>
      <c r="K67" s="85"/>
    </row>
    <row r="68" spans="1:17" s="79" customFormat="1" ht="19.5" customHeight="1">
      <c r="A68" s="127">
        <v>62</v>
      </c>
      <c r="B68" s="87" t="s">
        <v>419</v>
      </c>
      <c r="C68" s="130" t="s">
        <v>211</v>
      </c>
      <c r="D68" s="61">
        <v>2</v>
      </c>
      <c r="E68" s="53" t="s">
        <v>420</v>
      </c>
      <c r="F68" s="124" t="str">
        <f>B68&amp;" "&amp;C68</f>
        <v>นายชัชพล แก้ววงค์วาน</v>
      </c>
      <c r="G68" s="53"/>
      <c r="H68" s="53"/>
      <c r="I68" s="82"/>
      <c r="J68" s="155"/>
      <c r="K68" s="85"/>
      <c r="L68" s="31"/>
      <c r="M68" s="31"/>
      <c r="N68" s="31"/>
      <c r="O68" s="31"/>
      <c r="P68" s="31"/>
      <c r="Q68" s="31"/>
    </row>
    <row r="69" spans="1:11" s="31" customFormat="1" ht="19.5" customHeight="1">
      <c r="A69" s="127">
        <v>63</v>
      </c>
      <c r="B69" s="87" t="s">
        <v>421</v>
      </c>
      <c r="C69" s="130" t="s">
        <v>166</v>
      </c>
      <c r="D69" s="61">
        <v>2</v>
      </c>
      <c r="E69" s="53" t="s">
        <v>422</v>
      </c>
      <c r="F69" s="53" t="s">
        <v>423</v>
      </c>
      <c r="G69" s="53"/>
      <c r="H69" s="53"/>
      <c r="I69" s="82"/>
      <c r="J69" s="51"/>
      <c r="K69" s="84"/>
    </row>
    <row r="70" spans="1:16" s="137" customFormat="1" ht="19.5" customHeight="1">
      <c r="A70" s="127">
        <v>64</v>
      </c>
      <c r="B70" s="132" t="s">
        <v>424</v>
      </c>
      <c r="C70" s="133" t="s">
        <v>190</v>
      </c>
      <c r="D70" s="134">
        <v>2</v>
      </c>
      <c r="E70" s="89" t="s">
        <v>425</v>
      </c>
      <c r="F70" s="89" t="s">
        <v>426</v>
      </c>
      <c r="G70" s="89"/>
      <c r="H70" s="89"/>
      <c r="I70" s="135"/>
      <c r="J70" s="136"/>
      <c r="K70" s="136"/>
      <c r="L70" s="136"/>
      <c r="N70" s="138"/>
      <c r="O70" s="138"/>
      <c r="P70" s="138"/>
    </row>
    <row r="71" spans="1:16" s="31" customFormat="1" ht="19.5" customHeight="1">
      <c r="A71" s="127">
        <v>65</v>
      </c>
      <c r="B71" s="87" t="s">
        <v>427</v>
      </c>
      <c r="C71" s="130" t="s">
        <v>148</v>
      </c>
      <c r="D71" s="61">
        <v>2</v>
      </c>
      <c r="E71" s="53" t="s">
        <v>428</v>
      </c>
      <c r="F71" s="53" t="s">
        <v>429</v>
      </c>
      <c r="G71" s="53"/>
      <c r="H71" s="53"/>
      <c r="I71" s="53"/>
      <c r="J71" s="83"/>
      <c r="K71" s="57"/>
      <c r="L71" s="57"/>
      <c r="N71" s="58"/>
      <c r="O71" s="58"/>
      <c r="P71" s="58"/>
    </row>
    <row r="72" spans="1:11" s="31" customFormat="1" ht="19.5" customHeight="1">
      <c r="A72" s="127">
        <v>66</v>
      </c>
      <c r="B72" s="87" t="s">
        <v>430</v>
      </c>
      <c r="C72" s="130" t="s">
        <v>192</v>
      </c>
      <c r="D72" s="61">
        <v>2</v>
      </c>
      <c r="E72" s="53" t="s">
        <v>431</v>
      </c>
      <c r="F72" s="53" t="s">
        <v>432</v>
      </c>
      <c r="G72" s="53"/>
      <c r="H72" s="53"/>
      <c r="I72" s="82"/>
      <c r="J72" s="51"/>
      <c r="K72" s="84"/>
    </row>
    <row r="73" spans="1:11" s="31" customFormat="1" ht="19.5" customHeight="1">
      <c r="A73" s="127">
        <v>67</v>
      </c>
      <c r="B73" s="87" t="s">
        <v>433</v>
      </c>
      <c r="C73" s="130" t="s">
        <v>434</v>
      </c>
      <c r="D73" s="61">
        <v>2</v>
      </c>
      <c r="E73" s="53" t="s">
        <v>435</v>
      </c>
      <c r="F73" s="53" t="s">
        <v>436</v>
      </c>
      <c r="G73" s="91"/>
      <c r="H73" s="91"/>
      <c r="I73" s="82"/>
      <c r="J73" s="51"/>
      <c r="K73" s="84"/>
    </row>
    <row r="74" spans="1:10" s="31" customFormat="1" ht="19.5" customHeight="1">
      <c r="A74" s="127">
        <v>68</v>
      </c>
      <c r="B74" s="87" t="s">
        <v>437</v>
      </c>
      <c r="C74" s="130" t="s">
        <v>167</v>
      </c>
      <c r="D74" s="61">
        <v>2</v>
      </c>
      <c r="E74" s="53" t="s">
        <v>438</v>
      </c>
      <c r="F74" s="53" t="s">
        <v>439</v>
      </c>
      <c r="G74" s="53"/>
      <c r="H74" s="53"/>
      <c r="I74" s="82"/>
      <c r="J74" s="83"/>
    </row>
    <row r="75" spans="1:16" s="31" customFormat="1" ht="19.5" customHeight="1">
      <c r="A75" s="127">
        <v>69</v>
      </c>
      <c r="B75" s="87" t="s">
        <v>440</v>
      </c>
      <c r="C75" s="130" t="s">
        <v>132</v>
      </c>
      <c r="D75" s="61">
        <v>3</v>
      </c>
      <c r="E75" s="124" t="s">
        <v>441</v>
      </c>
      <c r="F75" s="124" t="s">
        <v>442</v>
      </c>
      <c r="G75" s="53" t="s">
        <v>443</v>
      </c>
      <c r="H75" s="53"/>
      <c r="I75" s="53"/>
      <c r="J75" s="83"/>
      <c r="K75" s="57"/>
      <c r="L75" s="57"/>
      <c r="N75" s="58"/>
      <c r="O75" s="58"/>
      <c r="P75" s="58"/>
    </row>
    <row r="76" spans="1:16" s="31" customFormat="1" ht="19.5" customHeight="1">
      <c r="A76" s="127">
        <v>70</v>
      </c>
      <c r="B76" s="87" t="s">
        <v>444</v>
      </c>
      <c r="C76" s="130" t="s">
        <v>234</v>
      </c>
      <c r="D76" s="61">
        <v>3</v>
      </c>
      <c r="E76" s="53" t="s">
        <v>445</v>
      </c>
      <c r="F76" s="53" t="s">
        <v>446</v>
      </c>
      <c r="G76" s="53" t="s">
        <v>447</v>
      </c>
      <c r="H76" s="53"/>
      <c r="I76" s="53"/>
      <c r="J76" s="83"/>
      <c r="K76" s="57"/>
      <c r="L76" s="57"/>
      <c r="N76" s="58"/>
      <c r="O76" s="58"/>
      <c r="P76" s="58"/>
    </row>
    <row r="77" spans="1:17" s="31" customFormat="1" ht="19.5" customHeight="1">
      <c r="A77" s="127">
        <v>71</v>
      </c>
      <c r="B77" s="87" t="s">
        <v>448</v>
      </c>
      <c r="C77" s="130" t="s">
        <v>146</v>
      </c>
      <c r="D77" s="61">
        <v>3</v>
      </c>
      <c r="E77" s="53" t="s">
        <v>449</v>
      </c>
      <c r="F77" s="124" t="s">
        <v>450</v>
      </c>
      <c r="G77" s="53" t="s">
        <v>451</v>
      </c>
      <c r="H77" s="53"/>
      <c r="I77" s="82"/>
      <c r="J77" s="51"/>
      <c r="K77" s="90"/>
      <c r="L77" s="90"/>
      <c r="M77" s="90"/>
      <c r="N77" s="90"/>
      <c r="O77" s="90"/>
      <c r="P77" s="90"/>
      <c r="Q77" s="90"/>
    </row>
    <row r="78" spans="1:17" s="31" customFormat="1" ht="20.25" customHeight="1">
      <c r="A78" s="127">
        <v>72</v>
      </c>
      <c r="B78" s="87" t="s">
        <v>452</v>
      </c>
      <c r="C78" s="130" t="s">
        <v>265</v>
      </c>
      <c r="D78" s="61">
        <v>3</v>
      </c>
      <c r="E78" s="53" t="s">
        <v>453</v>
      </c>
      <c r="F78" s="124" t="s">
        <v>454</v>
      </c>
      <c r="G78" s="53" t="s">
        <v>455</v>
      </c>
      <c r="H78" s="53"/>
      <c r="I78" s="82"/>
      <c r="J78" s="51"/>
      <c r="K78" s="90"/>
      <c r="L78" s="90"/>
      <c r="M78" s="90"/>
      <c r="N78" s="90"/>
      <c r="O78" s="90"/>
      <c r="P78" s="90"/>
      <c r="Q78" s="90"/>
    </row>
    <row r="79" spans="1:17" s="31" customFormat="1" ht="19.5" customHeight="1">
      <c r="A79" s="127">
        <v>73</v>
      </c>
      <c r="B79" s="87" t="s">
        <v>456</v>
      </c>
      <c r="C79" s="130" t="s">
        <v>223</v>
      </c>
      <c r="D79" s="61">
        <v>3</v>
      </c>
      <c r="E79" s="53" t="s">
        <v>457</v>
      </c>
      <c r="F79" s="124" t="s">
        <v>458</v>
      </c>
      <c r="G79" s="53" t="s">
        <v>459</v>
      </c>
      <c r="H79" s="53"/>
      <c r="I79" s="82"/>
      <c r="J79" s="51"/>
      <c r="K79" s="156"/>
      <c r="L79" s="156"/>
      <c r="M79" s="156"/>
      <c r="N79" s="156"/>
      <c r="O79" s="156"/>
      <c r="P79" s="156"/>
      <c r="Q79" s="156"/>
    </row>
    <row r="80" spans="1:16" s="31" customFormat="1" ht="19.5" customHeight="1">
      <c r="A80" s="127">
        <v>74</v>
      </c>
      <c r="B80" s="87" t="s">
        <v>460</v>
      </c>
      <c r="C80" s="130" t="s">
        <v>54</v>
      </c>
      <c r="D80" s="61">
        <v>3</v>
      </c>
      <c r="E80" s="53" t="s">
        <v>461</v>
      </c>
      <c r="F80" s="124" t="s">
        <v>462</v>
      </c>
      <c r="G80" s="53" t="s">
        <v>463</v>
      </c>
      <c r="H80" s="53"/>
      <c r="I80" s="82"/>
      <c r="J80" s="83"/>
      <c r="K80" s="84"/>
      <c r="L80" s="84"/>
      <c r="N80" s="85"/>
      <c r="O80" s="85"/>
      <c r="P80" s="85"/>
    </row>
    <row r="81" spans="1:16" s="31" customFormat="1" ht="19.5" customHeight="1">
      <c r="A81" s="127">
        <v>75</v>
      </c>
      <c r="B81" s="87" t="s">
        <v>464</v>
      </c>
      <c r="C81" s="130" t="s">
        <v>196</v>
      </c>
      <c r="D81" s="61">
        <v>3</v>
      </c>
      <c r="E81" s="53" t="s">
        <v>465</v>
      </c>
      <c r="F81" s="124" t="s">
        <v>466</v>
      </c>
      <c r="G81" s="53" t="s">
        <v>467</v>
      </c>
      <c r="H81" s="53"/>
      <c r="I81" s="82"/>
      <c r="J81" s="51"/>
      <c r="K81" s="84"/>
      <c r="L81" s="84"/>
      <c r="N81" s="85"/>
      <c r="O81" s="85"/>
      <c r="P81" s="85"/>
    </row>
    <row r="82" spans="1:16" s="31" customFormat="1" ht="19.5" customHeight="1">
      <c r="A82" s="127">
        <v>76</v>
      </c>
      <c r="B82" s="87" t="s">
        <v>468</v>
      </c>
      <c r="C82" s="130" t="s">
        <v>188</v>
      </c>
      <c r="D82" s="61">
        <v>3</v>
      </c>
      <c r="E82" s="53" t="s">
        <v>469</v>
      </c>
      <c r="F82" s="124" t="s">
        <v>470</v>
      </c>
      <c r="G82" s="53" t="s">
        <v>471</v>
      </c>
      <c r="H82" s="53"/>
      <c r="I82" s="82"/>
      <c r="J82" s="83"/>
      <c r="K82" s="84"/>
      <c r="L82" s="84"/>
      <c r="N82" s="85"/>
      <c r="O82" s="85"/>
      <c r="P82" s="85"/>
    </row>
    <row r="83" spans="1:16" s="31" customFormat="1" ht="19.5" customHeight="1">
      <c r="A83" s="127">
        <v>77</v>
      </c>
      <c r="B83" s="87" t="s">
        <v>472</v>
      </c>
      <c r="C83" s="130" t="s">
        <v>184</v>
      </c>
      <c r="D83" s="61">
        <v>3</v>
      </c>
      <c r="E83" s="53" t="s">
        <v>473</v>
      </c>
      <c r="F83" s="124" t="s">
        <v>474</v>
      </c>
      <c r="G83" s="53" t="s">
        <v>475</v>
      </c>
      <c r="H83" s="53"/>
      <c r="I83" s="82"/>
      <c r="J83" s="83"/>
      <c r="K83" s="84"/>
      <c r="L83" s="84"/>
      <c r="N83" s="85"/>
      <c r="O83" s="85"/>
      <c r="P83" s="85"/>
    </row>
    <row r="84" spans="1:16" s="31" customFormat="1" ht="19.5" customHeight="1">
      <c r="A84" s="127">
        <v>78</v>
      </c>
      <c r="B84" s="87" t="s">
        <v>476</v>
      </c>
      <c r="C84" s="130" t="s">
        <v>215</v>
      </c>
      <c r="D84" s="61">
        <v>3</v>
      </c>
      <c r="E84" s="53" t="s">
        <v>477</v>
      </c>
      <c r="F84" s="124" t="s">
        <v>478</v>
      </c>
      <c r="G84" s="53" t="s">
        <v>479</v>
      </c>
      <c r="H84" s="53"/>
      <c r="I84" s="88"/>
      <c r="J84" s="83"/>
      <c r="K84" s="84"/>
      <c r="L84" s="84"/>
      <c r="N84" s="85"/>
      <c r="O84" s="85"/>
      <c r="P84" s="85"/>
    </row>
    <row r="85" spans="1:10" s="31" customFormat="1" ht="19.5" customHeight="1">
      <c r="A85" s="127">
        <v>79</v>
      </c>
      <c r="B85" s="87" t="s">
        <v>480</v>
      </c>
      <c r="C85" s="130" t="s">
        <v>180</v>
      </c>
      <c r="D85" s="61">
        <v>3</v>
      </c>
      <c r="E85" s="53" t="s">
        <v>481</v>
      </c>
      <c r="F85" s="53" t="s">
        <v>482</v>
      </c>
      <c r="G85" s="53" t="s">
        <v>483</v>
      </c>
      <c r="H85" s="53"/>
      <c r="I85" s="53"/>
      <c r="J85" s="51"/>
    </row>
    <row r="86" spans="1:10" s="31" customFormat="1" ht="19.5" customHeight="1">
      <c r="A86" s="127">
        <v>80</v>
      </c>
      <c r="B86" s="87" t="s">
        <v>318</v>
      </c>
      <c r="C86" s="130" t="s">
        <v>130</v>
      </c>
      <c r="D86" s="61">
        <v>3</v>
      </c>
      <c r="E86" s="53" t="s">
        <v>484</v>
      </c>
      <c r="F86" s="53" t="s">
        <v>485</v>
      </c>
      <c r="G86" s="53" t="s">
        <v>486</v>
      </c>
      <c r="H86" s="53"/>
      <c r="I86" s="53"/>
      <c r="J86" s="51"/>
    </row>
    <row r="87" spans="1:16" s="31" customFormat="1" ht="19.5" customHeight="1">
      <c r="A87" s="127">
        <v>81</v>
      </c>
      <c r="B87" s="87" t="s">
        <v>487</v>
      </c>
      <c r="C87" s="130" t="s">
        <v>488</v>
      </c>
      <c r="D87" s="61">
        <v>3</v>
      </c>
      <c r="E87" s="53" t="s">
        <v>489</v>
      </c>
      <c r="F87" s="53" t="s">
        <v>490</v>
      </c>
      <c r="G87" s="53" t="s">
        <v>491</v>
      </c>
      <c r="H87" s="53"/>
      <c r="I87" s="82"/>
      <c r="J87" s="83"/>
      <c r="K87" s="84"/>
      <c r="L87" s="84"/>
      <c r="N87" s="85"/>
      <c r="O87" s="85"/>
      <c r="P87" s="85"/>
    </row>
    <row r="88" spans="1:10" s="31" customFormat="1" ht="19.5" customHeight="1">
      <c r="A88" s="127">
        <v>82</v>
      </c>
      <c r="B88" s="87" t="s">
        <v>492</v>
      </c>
      <c r="C88" s="130" t="s">
        <v>493</v>
      </c>
      <c r="D88" s="61">
        <v>3</v>
      </c>
      <c r="E88" s="53" t="s">
        <v>494</v>
      </c>
      <c r="F88" s="53" t="s">
        <v>495</v>
      </c>
      <c r="G88" s="53" t="s">
        <v>496</v>
      </c>
      <c r="H88" s="53"/>
      <c r="I88" s="82"/>
      <c r="J88" s="83"/>
    </row>
    <row r="89" spans="1:16" s="31" customFormat="1" ht="19.5" customHeight="1">
      <c r="A89" s="127">
        <v>83</v>
      </c>
      <c r="B89" s="87" t="s">
        <v>497</v>
      </c>
      <c r="C89" s="130" t="s">
        <v>221</v>
      </c>
      <c r="D89" s="61">
        <v>3</v>
      </c>
      <c r="E89" s="53" t="s">
        <v>498</v>
      </c>
      <c r="F89" s="53" t="s">
        <v>499</v>
      </c>
      <c r="G89" s="53" t="s">
        <v>500</v>
      </c>
      <c r="H89" s="53"/>
      <c r="I89" s="82"/>
      <c r="J89" s="83"/>
      <c r="K89" s="84"/>
      <c r="L89" s="84"/>
      <c r="N89" s="85"/>
      <c r="O89" s="85"/>
      <c r="P89" s="85"/>
    </row>
    <row r="90" spans="1:16" s="31" customFormat="1" ht="19.5" customHeight="1">
      <c r="A90" s="127">
        <v>84</v>
      </c>
      <c r="B90" s="87" t="s">
        <v>501</v>
      </c>
      <c r="C90" s="130" t="s">
        <v>171</v>
      </c>
      <c r="D90" s="61">
        <v>4</v>
      </c>
      <c r="E90" s="53" t="s">
        <v>502</v>
      </c>
      <c r="F90" s="53" t="s">
        <v>503</v>
      </c>
      <c r="G90" s="53" t="s">
        <v>504</v>
      </c>
      <c r="H90" s="53"/>
      <c r="I90" s="88"/>
      <c r="J90" s="83"/>
      <c r="K90" s="84"/>
      <c r="L90" s="84"/>
      <c r="N90" s="85"/>
      <c r="O90" s="85"/>
      <c r="P90" s="85"/>
    </row>
    <row r="91" spans="1:16" s="31" customFormat="1" ht="19.5" customHeight="1">
      <c r="A91" s="127">
        <v>85</v>
      </c>
      <c r="B91" s="87" t="s">
        <v>505</v>
      </c>
      <c r="C91" s="130" t="s">
        <v>207</v>
      </c>
      <c r="D91" s="61">
        <v>4</v>
      </c>
      <c r="E91" s="53" t="s">
        <v>506</v>
      </c>
      <c r="F91" s="53" t="s">
        <v>507</v>
      </c>
      <c r="G91" s="53" t="s">
        <v>508</v>
      </c>
      <c r="H91" s="53"/>
      <c r="I91" s="88"/>
      <c r="J91" s="83"/>
      <c r="K91" s="84"/>
      <c r="L91" s="84"/>
      <c r="N91" s="85"/>
      <c r="O91" s="85"/>
      <c r="P91" s="85"/>
    </row>
    <row r="92" spans="1:16" s="31" customFormat="1" ht="19.5" customHeight="1">
      <c r="A92" s="127">
        <v>86</v>
      </c>
      <c r="B92" s="87" t="s">
        <v>509</v>
      </c>
      <c r="C92" s="130" t="s">
        <v>247</v>
      </c>
      <c r="D92" s="61">
        <v>4</v>
      </c>
      <c r="E92" s="53" t="s">
        <v>510</v>
      </c>
      <c r="F92" s="89" t="s">
        <v>511</v>
      </c>
      <c r="G92" s="89" t="s">
        <v>512</v>
      </c>
      <c r="H92" s="89" t="s">
        <v>513</v>
      </c>
      <c r="I92" s="88"/>
      <c r="J92" s="83"/>
      <c r="K92" s="84"/>
      <c r="L92" s="84"/>
      <c r="N92" s="85"/>
      <c r="O92" s="85"/>
      <c r="P92" s="85"/>
    </row>
    <row r="93" spans="1:17" s="31" customFormat="1" ht="19.5" customHeight="1">
      <c r="A93" s="127">
        <v>87</v>
      </c>
      <c r="B93" s="87" t="s">
        <v>514</v>
      </c>
      <c r="C93" s="130" t="s">
        <v>194</v>
      </c>
      <c r="D93" s="61">
        <v>4</v>
      </c>
      <c r="E93" s="53" t="s">
        <v>515</v>
      </c>
      <c r="F93" s="53" t="s">
        <v>516</v>
      </c>
      <c r="G93" s="53" t="s">
        <v>517</v>
      </c>
      <c r="H93" s="53" t="s">
        <v>518</v>
      </c>
      <c r="I93" s="82"/>
      <c r="J93" s="51"/>
      <c r="K93" s="90"/>
      <c r="L93" s="90"/>
      <c r="M93" s="90"/>
      <c r="N93" s="90"/>
      <c r="O93" s="90"/>
      <c r="P93" s="90"/>
      <c r="Q93" s="90"/>
    </row>
    <row r="94" spans="1:16" s="31" customFormat="1" ht="19.5" customHeight="1">
      <c r="A94" s="127">
        <v>88</v>
      </c>
      <c r="B94" s="87" t="s">
        <v>519</v>
      </c>
      <c r="C94" s="130" t="s">
        <v>150</v>
      </c>
      <c r="D94" s="61">
        <v>4</v>
      </c>
      <c r="E94" s="53" t="s">
        <v>520</v>
      </c>
      <c r="F94" s="197" t="s">
        <v>571</v>
      </c>
      <c r="G94" s="53" t="s">
        <v>522</v>
      </c>
      <c r="H94" s="53" t="s">
        <v>523</v>
      </c>
      <c r="I94" s="88"/>
      <c r="J94" s="83"/>
      <c r="K94" s="84"/>
      <c r="L94" s="84"/>
      <c r="N94" s="85"/>
      <c r="O94" s="85"/>
      <c r="P94" s="85"/>
    </row>
    <row r="95" spans="1:10" s="31" customFormat="1" ht="19.5" customHeight="1">
      <c r="A95" s="127">
        <v>89</v>
      </c>
      <c r="B95" s="87" t="s">
        <v>524</v>
      </c>
      <c r="C95" s="130" t="s">
        <v>225</v>
      </c>
      <c r="D95" s="61">
        <v>4</v>
      </c>
      <c r="E95" s="53" t="s">
        <v>525</v>
      </c>
      <c r="F95" s="53" t="s">
        <v>526</v>
      </c>
      <c r="G95" s="53" t="s">
        <v>527</v>
      </c>
      <c r="H95" s="53" t="s">
        <v>528</v>
      </c>
      <c r="I95" s="82"/>
      <c r="J95" s="83"/>
    </row>
    <row r="96" spans="1:15" s="31" customFormat="1" ht="19.5" customHeight="1">
      <c r="A96" s="127">
        <v>90</v>
      </c>
      <c r="B96" s="87" t="s">
        <v>529</v>
      </c>
      <c r="C96" s="130" t="s">
        <v>239</v>
      </c>
      <c r="D96" s="61">
        <v>5</v>
      </c>
      <c r="E96" s="53" t="s">
        <v>563</v>
      </c>
      <c r="F96" s="53" t="s">
        <v>530</v>
      </c>
      <c r="G96" s="53" t="s">
        <v>531</v>
      </c>
      <c r="H96" s="53" t="s">
        <v>532</v>
      </c>
      <c r="I96" s="53" t="s">
        <v>533</v>
      </c>
      <c r="J96" s="51"/>
      <c r="K96" s="90"/>
      <c r="L96" s="90"/>
      <c r="M96" s="90"/>
      <c r="O96" s="84"/>
    </row>
    <row r="97" spans="1:15" s="31" customFormat="1" ht="19.5" customHeight="1">
      <c r="A97" s="200">
        <v>91</v>
      </c>
      <c r="B97" s="87" t="s">
        <v>561</v>
      </c>
      <c r="C97" s="130" t="s">
        <v>560</v>
      </c>
      <c r="D97" s="61">
        <v>1</v>
      </c>
      <c r="E97" s="53" t="s">
        <v>562</v>
      </c>
      <c r="F97" s="53"/>
      <c r="G97" s="53"/>
      <c r="H97" s="53"/>
      <c r="I97" s="53"/>
      <c r="J97" s="31" t="s">
        <v>564</v>
      </c>
      <c r="O97" s="57"/>
    </row>
    <row r="98" spans="1:16" s="31" customFormat="1" ht="19.5" customHeight="1">
      <c r="A98" s="127"/>
      <c r="B98" s="87"/>
      <c r="C98" s="130"/>
      <c r="D98" s="61"/>
      <c r="E98" s="53"/>
      <c r="F98" s="53"/>
      <c r="G98" s="53"/>
      <c r="H98" s="53"/>
      <c r="I98" s="82"/>
      <c r="J98" s="83"/>
      <c r="K98" s="84"/>
      <c r="L98" s="84"/>
      <c r="N98" s="85"/>
      <c r="O98" s="85"/>
      <c r="P98" s="85"/>
    </row>
    <row r="99" spans="1:16" s="31" customFormat="1" ht="19.5" customHeight="1">
      <c r="A99" s="127"/>
      <c r="B99" s="87"/>
      <c r="C99" s="130"/>
      <c r="D99" s="61"/>
      <c r="E99" s="53"/>
      <c r="F99" s="53"/>
      <c r="G99" s="53"/>
      <c r="H99" s="53"/>
      <c r="I99" s="88"/>
      <c r="J99" s="83"/>
      <c r="K99" s="84"/>
      <c r="L99" s="84"/>
      <c r="N99" s="85"/>
      <c r="O99" s="85"/>
      <c r="P99" s="85"/>
    </row>
    <row r="100" spans="1:10" s="31" customFormat="1" ht="19.5" customHeight="1">
      <c r="A100" s="127"/>
      <c r="B100" s="87"/>
      <c r="C100" s="130"/>
      <c r="D100" s="61"/>
      <c r="E100" s="53"/>
      <c r="F100" s="53"/>
      <c r="G100" s="53"/>
      <c r="H100" s="53"/>
      <c r="I100" s="82"/>
      <c r="J100" s="51"/>
    </row>
    <row r="101" spans="1:10" s="31" customFormat="1" ht="19.5" customHeight="1">
      <c r="A101" s="127"/>
      <c r="B101" s="87"/>
      <c r="C101" s="130"/>
      <c r="D101" s="61"/>
      <c r="E101" s="53"/>
      <c r="F101" s="53"/>
      <c r="G101" s="53"/>
      <c r="H101" s="53"/>
      <c r="I101" s="82"/>
      <c r="J101" s="51"/>
    </row>
    <row r="102" spans="1:16" s="31" customFormat="1" ht="19.5" customHeight="1">
      <c r="A102" s="127"/>
      <c r="B102" s="87"/>
      <c r="C102" s="130"/>
      <c r="D102" s="61"/>
      <c r="E102" s="53"/>
      <c r="F102" s="53"/>
      <c r="G102" s="53"/>
      <c r="H102" s="91"/>
      <c r="I102" s="88"/>
      <c r="J102" s="83"/>
      <c r="K102" s="84"/>
      <c r="L102" s="84"/>
      <c r="N102" s="85"/>
      <c r="O102" s="85"/>
      <c r="P102" s="85"/>
    </row>
    <row r="103" spans="1:16" s="31" customFormat="1" ht="19.5" customHeight="1">
      <c r="A103" s="127"/>
      <c r="B103" s="87"/>
      <c r="C103" s="130"/>
      <c r="D103" s="61"/>
      <c r="E103" s="53"/>
      <c r="F103" s="53"/>
      <c r="G103" s="53"/>
      <c r="H103" s="91"/>
      <c r="I103" s="88"/>
      <c r="J103" s="83"/>
      <c r="K103" s="84"/>
      <c r="L103" s="84"/>
      <c r="N103" s="85"/>
      <c r="O103" s="85"/>
      <c r="P103" s="85"/>
    </row>
    <row r="104" spans="1:11" s="31" customFormat="1" ht="19.5" customHeight="1">
      <c r="A104" s="127"/>
      <c r="B104" s="87"/>
      <c r="C104" s="130"/>
      <c r="D104" s="61"/>
      <c r="E104" s="53"/>
      <c r="F104" s="53"/>
      <c r="G104" s="53"/>
      <c r="H104" s="53"/>
      <c r="I104" s="82"/>
      <c r="J104" s="51"/>
      <c r="K104" s="84"/>
    </row>
    <row r="105" spans="1:16" s="31" customFormat="1" ht="19.5" customHeight="1">
      <c r="A105" s="127"/>
      <c r="B105" s="87"/>
      <c r="C105" s="130"/>
      <c r="D105" s="61"/>
      <c r="E105" s="53"/>
      <c r="F105" s="53"/>
      <c r="G105" s="53"/>
      <c r="H105" s="53"/>
      <c r="I105" s="82"/>
      <c r="J105" s="83"/>
      <c r="K105" s="84"/>
      <c r="L105" s="84"/>
      <c r="N105" s="85"/>
      <c r="O105" s="85"/>
      <c r="P105" s="85"/>
    </row>
    <row r="106" spans="1:10" s="31" customFormat="1" ht="19.5" customHeight="1">
      <c r="A106" s="127"/>
      <c r="B106" s="87"/>
      <c r="C106" s="130"/>
      <c r="D106" s="61"/>
      <c r="E106" s="53"/>
      <c r="F106" s="53"/>
      <c r="G106" s="53"/>
      <c r="H106" s="53"/>
      <c r="I106" s="53"/>
      <c r="J106" s="51"/>
    </row>
    <row r="107" spans="1:16" s="31" customFormat="1" ht="19.5" customHeight="1">
      <c r="A107" s="127"/>
      <c r="B107" s="87"/>
      <c r="C107" s="130"/>
      <c r="D107" s="61"/>
      <c r="E107" s="53"/>
      <c r="F107" s="53"/>
      <c r="G107" s="53"/>
      <c r="H107" s="53"/>
      <c r="I107" s="53"/>
      <c r="J107" s="83"/>
      <c r="K107" s="84"/>
      <c r="L107" s="84"/>
      <c r="N107" s="85"/>
      <c r="O107" s="85"/>
      <c r="P107" s="85"/>
    </row>
    <row r="108" spans="1:16" s="31" customFormat="1" ht="19.5" customHeight="1">
      <c r="A108" s="127"/>
      <c r="B108" s="87"/>
      <c r="C108" s="130"/>
      <c r="D108" s="61"/>
      <c r="E108" s="53"/>
      <c r="F108" s="53"/>
      <c r="G108" s="53"/>
      <c r="H108" s="53"/>
      <c r="I108" s="53"/>
      <c r="J108" s="83"/>
      <c r="K108" s="84"/>
      <c r="L108" s="84"/>
      <c r="N108" s="85"/>
      <c r="O108" s="85"/>
      <c r="P108" s="85"/>
    </row>
    <row r="109" spans="1:10" s="31" customFormat="1" ht="19.5" customHeight="1">
      <c r="A109" s="127"/>
      <c r="B109" s="87"/>
      <c r="C109" s="157"/>
      <c r="D109" s="81"/>
      <c r="E109" s="80"/>
      <c r="F109" s="80"/>
      <c r="G109" s="80"/>
      <c r="H109" s="80"/>
      <c r="I109" s="82"/>
      <c r="J109" s="51"/>
    </row>
    <row r="110" spans="1:10" s="31" customFormat="1" ht="19.5" customHeight="1" thickBot="1">
      <c r="A110" s="158"/>
      <c r="B110" s="159"/>
      <c r="C110" s="160"/>
      <c r="D110" s="161"/>
      <c r="E110" s="162"/>
      <c r="F110" s="162"/>
      <c r="G110" s="162"/>
      <c r="H110" s="162"/>
      <c r="I110" s="163"/>
      <c r="J110" s="51"/>
    </row>
    <row r="111" spans="1:9" ht="33" customHeight="1" thickBot="1">
      <c r="A111" s="164"/>
      <c r="B111" s="165"/>
      <c r="C111" s="166" t="s">
        <v>66</v>
      </c>
      <c r="D111" s="167">
        <f>SUM(D7:D110)</f>
        <v>172</v>
      </c>
      <c r="E111" s="168"/>
      <c r="F111" s="168"/>
      <c r="G111" s="168"/>
      <c r="H111" s="168"/>
      <c r="I111" s="168"/>
    </row>
    <row r="112" spans="1:4" ht="19.5" customHeight="1" thickTop="1">
      <c r="A112" s="169"/>
      <c r="B112" s="170"/>
      <c r="D112" s="172"/>
    </row>
    <row r="113" spans="1:4" ht="19.5" customHeight="1">
      <c r="A113" s="169"/>
      <c r="B113" s="170"/>
      <c r="D113" s="173"/>
    </row>
    <row r="114" spans="1:4" ht="19.5" customHeight="1">
      <c r="A114" s="169"/>
      <c r="B114" s="170"/>
      <c r="D114" s="172"/>
    </row>
    <row r="115" spans="1:4" ht="19.5" customHeight="1">
      <c r="A115" s="169"/>
      <c r="B115" s="170"/>
      <c r="D115" s="172"/>
    </row>
    <row r="116" spans="1:4" ht="19.5" customHeight="1">
      <c r="A116" s="169"/>
      <c r="B116" s="170"/>
      <c r="D116" s="172"/>
    </row>
    <row r="117" spans="1:4" ht="19.5" customHeight="1">
      <c r="A117" s="169"/>
      <c r="B117" s="170"/>
      <c r="D117" s="172"/>
    </row>
    <row r="118" spans="1:4" ht="19.5" customHeight="1">
      <c r="A118" s="169"/>
      <c r="B118" s="170"/>
      <c r="D118" s="172"/>
    </row>
    <row r="119" spans="1:4" ht="19.5" customHeight="1">
      <c r="A119" s="169"/>
      <c r="B119" s="170"/>
      <c r="D119" s="172"/>
    </row>
    <row r="120" spans="1:4" ht="19.5" customHeight="1">
      <c r="A120" s="169"/>
      <c r="B120" s="170"/>
      <c r="D120" s="172"/>
    </row>
    <row r="121" spans="1:4" ht="19.5" customHeight="1">
      <c r="A121" s="169"/>
      <c r="B121" s="170"/>
      <c r="D121" s="172"/>
    </row>
    <row r="122" spans="1:4" ht="19.5" customHeight="1">
      <c r="A122" s="169"/>
      <c r="B122" s="170"/>
      <c r="D122" s="172"/>
    </row>
    <row r="123" spans="1:4" ht="19.5" customHeight="1">
      <c r="A123" s="169"/>
      <c r="B123" s="170"/>
      <c r="D123" s="172"/>
    </row>
    <row r="124" spans="1:4" ht="19.5" customHeight="1">
      <c r="A124" s="169"/>
      <c r="B124" s="170"/>
      <c r="D124" s="172"/>
    </row>
  </sheetData>
  <sheetProtection/>
  <mergeCells count="2">
    <mergeCell ref="B5:C5"/>
    <mergeCell ref="B6:C6"/>
  </mergeCells>
  <printOptions gridLines="1"/>
  <pageMargins left="0.3937007874015748" right="0.1968503937007874" top="0.3937007874015748" bottom="0.3937007874015748" header="0.3937007874015748" footer="0.3937007874015748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5.00390625" style="41" customWidth="1"/>
    <col min="2" max="2" width="12.421875" style="41" customWidth="1"/>
    <col min="3" max="3" width="13.00390625" style="76" bestFit="1" customWidth="1"/>
    <col min="4" max="4" width="4.57421875" style="42" bestFit="1" customWidth="1"/>
    <col min="5" max="9" width="18.7109375" style="41" customWidth="1"/>
    <col min="10" max="10" width="27.28125" style="40" bestFit="1" customWidth="1"/>
    <col min="11" max="16384" width="9.00390625" style="41" customWidth="1"/>
  </cols>
  <sheetData>
    <row r="1" spans="1:9" ht="19.5" customHeight="1">
      <c r="A1" s="3" t="s">
        <v>26</v>
      </c>
      <c r="B1" s="38"/>
      <c r="C1" s="38"/>
      <c r="D1" s="38"/>
      <c r="E1" s="39"/>
      <c r="F1" s="39"/>
      <c r="G1" s="39"/>
      <c r="H1" s="39"/>
      <c r="I1" s="39"/>
    </row>
    <row r="2" spans="1:9" ht="19.5" customHeight="1">
      <c r="A2" s="1" t="s">
        <v>70</v>
      </c>
      <c r="B2" s="38"/>
      <c r="C2" s="38" t="s">
        <v>67</v>
      </c>
      <c r="D2" s="41"/>
      <c r="E2" s="39"/>
      <c r="F2" s="39"/>
      <c r="G2" s="39"/>
      <c r="H2" s="39"/>
      <c r="I2" s="39"/>
    </row>
    <row r="3" spans="1:9" s="30" customFormat="1" ht="19.5" customHeight="1">
      <c r="A3" s="92" t="s">
        <v>534</v>
      </c>
      <c r="B3" s="93"/>
      <c r="C3" s="94"/>
      <c r="D3" s="94"/>
      <c r="E3" s="95"/>
      <c r="F3" s="29"/>
      <c r="G3" s="29"/>
      <c r="H3" s="29"/>
      <c r="I3" s="29"/>
    </row>
    <row r="4" spans="1:10" s="44" customFormat="1" ht="19.5" customHeight="1">
      <c r="A4" s="43" t="s">
        <v>28</v>
      </c>
      <c r="B4" s="216" t="s">
        <v>3</v>
      </c>
      <c r="C4" s="217"/>
      <c r="D4" s="43" t="s">
        <v>29</v>
      </c>
      <c r="E4" s="43" t="s">
        <v>3</v>
      </c>
      <c r="F4" s="43"/>
      <c r="G4" s="43"/>
      <c r="H4" s="43"/>
      <c r="I4" s="43"/>
      <c r="J4" s="40"/>
    </row>
    <row r="5" spans="1:10" s="39" customFormat="1" ht="19.5" customHeight="1">
      <c r="A5" s="45" t="s">
        <v>2</v>
      </c>
      <c r="B5" s="218" t="s">
        <v>30</v>
      </c>
      <c r="C5" s="219"/>
      <c r="D5" s="45" t="s">
        <v>31</v>
      </c>
      <c r="E5" s="45">
        <v>1</v>
      </c>
      <c r="F5" s="45">
        <v>2</v>
      </c>
      <c r="G5" s="45">
        <v>3</v>
      </c>
      <c r="H5" s="45">
        <v>4</v>
      </c>
      <c r="I5" s="45">
        <v>5</v>
      </c>
      <c r="J5" s="46"/>
    </row>
    <row r="6" spans="1:16" s="52" customFormat="1" ht="19.5" customHeight="1">
      <c r="A6" s="47">
        <v>15</v>
      </c>
      <c r="B6" s="114" t="s">
        <v>278</v>
      </c>
      <c r="C6" s="115" t="s">
        <v>156</v>
      </c>
      <c r="D6" s="59">
        <v>1</v>
      </c>
      <c r="E6" s="116" t="s">
        <v>279</v>
      </c>
      <c r="F6" s="124"/>
      <c r="G6" s="118"/>
      <c r="H6" s="118"/>
      <c r="I6" s="118"/>
      <c r="J6" s="120" t="s">
        <v>62</v>
      </c>
      <c r="K6" s="120"/>
      <c r="L6" s="120"/>
      <c r="N6" s="125"/>
      <c r="O6" s="125"/>
      <c r="P6" s="125"/>
    </row>
    <row r="7" spans="1:16" s="122" customFormat="1" ht="19.5" customHeight="1">
      <c r="A7" s="113">
        <v>16</v>
      </c>
      <c r="B7" s="114" t="s">
        <v>283</v>
      </c>
      <c r="C7" s="115" t="s">
        <v>158</v>
      </c>
      <c r="D7" s="59">
        <v>2</v>
      </c>
      <c r="E7" s="118" t="s">
        <v>284</v>
      </c>
      <c r="F7" s="118" t="s">
        <v>285</v>
      </c>
      <c r="G7" s="116"/>
      <c r="H7" s="116"/>
      <c r="I7" s="126"/>
      <c r="J7" s="120" t="s">
        <v>62</v>
      </c>
      <c r="K7" s="121"/>
      <c r="L7" s="121"/>
      <c r="N7" s="123"/>
      <c r="O7" s="123"/>
      <c r="P7" s="123"/>
    </row>
    <row r="8" spans="1:16" s="122" customFormat="1" ht="19.5" customHeight="1">
      <c r="A8" s="113">
        <v>44</v>
      </c>
      <c r="B8" s="114" t="s">
        <v>275</v>
      </c>
      <c r="C8" s="115" t="s">
        <v>276</v>
      </c>
      <c r="D8" s="59">
        <v>1</v>
      </c>
      <c r="E8" s="116" t="s">
        <v>277</v>
      </c>
      <c r="F8" s="117"/>
      <c r="G8" s="118"/>
      <c r="H8" s="118"/>
      <c r="I8" s="119"/>
      <c r="J8" s="120" t="s">
        <v>62</v>
      </c>
      <c r="K8" s="121"/>
      <c r="L8" s="121"/>
      <c r="N8" s="123"/>
      <c r="O8" s="123"/>
      <c r="P8" s="123"/>
    </row>
    <row r="9" spans="1:17" s="122" customFormat="1" ht="19.5" customHeight="1">
      <c r="A9" s="113">
        <v>53</v>
      </c>
      <c r="B9" s="114" t="s">
        <v>280</v>
      </c>
      <c r="C9" s="115" t="s">
        <v>136</v>
      </c>
      <c r="D9" s="59">
        <v>2</v>
      </c>
      <c r="E9" s="116" t="s">
        <v>281</v>
      </c>
      <c r="F9" s="117" t="s">
        <v>282</v>
      </c>
      <c r="G9" s="116"/>
      <c r="H9" s="116"/>
      <c r="I9" s="126"/>
      <c r="J9" s="120" t="s">
        <v>62</v>
      </c>
      <c r="K9" s="120"/>
      <c r="L9" s="120"/>
      <c r="M9" s="52"/>
      <c r="N9" s="125"/>
      <c r="O9" s="125"/>
      <c r="P9" s="125"/>
      <c r="Q9" s="52"/>
    </row>
    <row r="10" spans="1:10" s="31" customFormat="1" ht="19.5" customHeight="1">
      <c r="A10" s="63"/>
      <c r="B10" s="139"/>
      <c r="C10" s="140"/>
      <c r="D10" s="61"/>
      <c r="E10" s="82"/>
      <c r="F10" s="82"/>
      <c r="G10" s="82"/>
      <c r="H10" s="82"/>
      <c r="I10" s="82"/>
      <c r="J10" s="51"/>
    </row>
    <row r="11" spans="1:10" s="31" customFormat="1" ht="19.5" customHeight="1">
      <c r="A11" s="63"/>
      <c r="B11" s="87"/>
      <c r="C11" s="174"/>
      <c r="D11" s="55"/>
      <c r="E11" s="54"/>
      <c r="F11" s="54"/>
      <c r="G11" s="54"/>
      <c r="H11" s="54"/>
      <c r="I11" s="56"/>
      <c r="J11" s="51"/>
    </row>
    <row r="12" spans="1:10" s="31" customFormat="1" ht="19.5" customHeight="1">
      <c r="A12" s="63"/>
      <c r="B12" s="87"/>
      <c r="C12" s="174"/>
      <c r="D12" s="61"/>
      <c r="E12" s="54"/>
      <c r="F12" s="54"/>
      <c r="G12" s="54"/>
      <c r="H12" s="54"/>
      <c r="I12" s="56"/>
      <c r="J12" s="51"/>
    </row>
    <row r="13" spans="1:16" s="31" customFormat="1" ht="19.5" customHeight="1">
      <c r="A13" s="63"/>
      <c r="B13" s="87"/>
      <c r="C13" s="174"/>
      <c r="D13" s="61"/>
      <c r="E13" s="54"/>
      <c r="F13" s="54"/>
      <c r="G13" s="54"/>
      <c r="H13" s="62"/>
      <c r="I13" s="60"/>
      <c r="J13" s="83"/>
      <c r="K13" s="84"/>
      <c r="L13" s="84"/>
      <c r="N13" s="85"/>
      <c r="O13" s="85"/>
      <c r="P13" s="85"/>
    </row>
    <row r="14" spans="1:16" s="31" customFormat="1" ht="19.5" customHeight="1">
      <c r="A14" s="63"/>
      <c r="B14" s="87"/>
      <c r="C14" s="174"/>
      <c r="D14" s="61"/>
      <c r="E14" s="54"/>
      <c r="F14" s="54"/>
      <c r="G14" s="54"/>
      <c r="H14" s="62"/>
      <c r="I14" s="60"/>
      <c r="J14" s="83"/>
      <c r="K14" s="84"/>
      <c r="L14" s="84"/>
      <c r="N14" s="85"/>
      <c r="O14" s="85"/>
      <c r="P14" s="85"/>
    </row>
    <row r="15" spans="1:11" s="31" customFormat="1" ht="19.5" customHeight="1">
      <c r="A15" s="63"/>
      <c r="B15" s="87"/>
      <c r="C15" s="130"/>
      <c r="D15" s="61"/>
      <c r="E15" s="53"/>
      <c r="F15" s="53"/>
      <c r="G15" s="53"/>
      <c r="H15" s="54"/>
      <c r="I15" s="56"/>
      <c r="J15" s="51"/>
      <c r="K15" s="84"/>
    </row>
    <row r="16" spans="1:16" s="31" customFormat="1" ht="19.5" customHeight="1">
      <c r="A16" s="63"/>
      <c r="B16" s="87"/>
      <c r="C16" s="130"/>
      <c r="D16" s="61"/>
      <c r="E16" s="53"/>
      <c r="F16" s="53"/>
      <c r="G16" s="54"/>
      <c r="H16" s="54"/>
      <c r="I16" s="56"/>
      <c r="J16" s="83"/>
      <c r="K16" s="84"/>
      <c r="L16" s="84"/>
      <c r="N16" s="85"/>
      <c r="O16" s="85"/>
      <c r="P16" s="85"/>
    </row>
    <row r="17" spans="1:10" s="31" customFormat="1" ht="19.5" customHeight="1">
      <c r="A17" s="63"/>
      <c r="B17" s="87"/>
      <c r="C17" s="130"/>
      <c r="D17" s="61"/>
      <c r="E17" s="53"/>
      <c r="F17" s="53"/>
      <c r="G17" s="54"/>
      <c r="H17" s="54"/>
      <c r="I17" s="54"/>
      <c r="J17" s="51"/>
    </row>
    <row r="18" spans="1:16" s="31" customFormat="1" ht="19.5" customHeight="1">
      <c r="A18" s="63"/>
      <c r="B18" s="87"/>
      <c r="C18" s="130"/>
      <c r="D18" s="61"/>
      <c r="E18" s="53"/>
      <c r="F18" s="53"/>
      <c r="G18" s="54"/>
      <c r="H18" s="54"/>
      <c r="I18" s="54"/>
      <c r="J18" s="83"/>
      <c r="K18" s="84"/>
      <c r="L18" s="84"/>
      <c r="N18" s="85"/>
      <c r="O18" s="85"/>
      <c r="P18" s="85"/>
    </row>
    <row r="19" spans="1:16" s="31" customFormat="1" ht="19.5" customHeight="1">
      <c r="A19" s="63"/>
      <c r="B19" s="87"/>
      <c r="C19" s="174"/>
      <c r="D19" s="61"/>
      <c r="E19" s="54"/>
      <c r="F19" s="54"/>
      <c r="G19" s="54"/>
      <c r="H19" s="54"/>
      <c r="I19" s="54"/>
      <c r="J19" s="83"/>
      <c r="K19" s="84"/>
      <c r="L19" s="84"/>
      <c r="N19" s="85"/>
      <c r="O19" s="85"/>
      <c r="P19" s="85"/>
    </row>
    <row r="20" spans="1:10" s="44" customFormat="1" ht="19.5" customHeight="1">
      <c r="A20" s="63"/>
      <c r="B20" s="86"/>
      <c r="C20" s="141"/>
      <c r="D20" s="65"/>
      <c r="E20" s="64"/>
      <c r="F20" s="64"/>
      <c r="G20" s="64"/>
      <c r="H20" s="64"/>
      <c r="I20" s="66"/>
      <c r="J20" s="40"/>
    </row>
    <row r="21" spans="1:10" s="44" customFormat="1" ht="19.5" customHeight="1" thickBot="1">
      <c r="A21" s="67"/>
      <c r="B21" s="142"/>
      <c r="C21" s="143"/>
      <c r="D21" s="69"/>
      <c r="E21" s="68"/>
      <c r="F21" s="68"/>
      <c r="G21" s="68"/>
      <c r="H21" s="68"/>
      <c r="I21" s="70"/>
      <c r="J21" s="40"/>
    </row>
    <row r="22" spans="1:9" ht="33" customHeight="1" thickBot="1">
      <c r="A22" s="71"/>
      <c r="B22" s="144"/>
      <c r="C22" s="145" t="s">
        <v>66</v>
      </c>
      <c r="D22" s="73">
        <f>SUM(D6:D21)</f>
        <v>6</v>
      </c>
      <c r="E22" s="72"/>
      <c r="F22" s="72"/>
      <c r="G22" s="72"/>
      <c r="H22" s="72"/>
      <c r="I22" s="72"/>
    </row>
    <row r="23" spans="1:4" ht="19.5" customHeight="1" thickTop="1">
      <c r="A23" s="74"/>
      <c r="B23" s="75"/>
      <c r="D23" s="77"/>
    </row>
    <row r="24" spans="1:4" ht="19.5" customHeight="1">
      <c r="A24" s="74"/>
      <c r="B24" s="75"/>
      <c r="D24" s="78"/>
    </row>
    <row r="25" spans="1:4" ht="19.5" customHeight="1">
      <c r="A25" s="74"/>
      <c r="B25" s="75"/>
      <c r="D25" s="77"/>
    </row>
    <row r="26" spans="1:4" ht="19.5" customHeight="1">
      <c r="A26" s="74"/>
      <c r="B26" s="75"/>
      <c r="D26" s="77"/>
    </row>
    <row r="27" spans="1:4" ht="19.5" customHeight="1">
      <c r="A27" s="74"/>
      <c r="B27" s="75"/>
      <c r="D27" s="77"/>
    </row>
    <row r="28" spans="1:4" ht="19.5" customHeight="1">
      <c r="A28" s="74"/>
      <c r="B28" s="75"/>
      <c r="D28" s="77"/>
    </row>
    <row r="29" spans="1:4" ht="19.5" customHeight="1">
      <c r="A29" s="74"/>
      <c r="B29" s="75"/>
      <c r="D29" s="77"/>
    </row>
    <row r="30" spans="1:4" ht="19.5" customHeight="1">
      <c r="A30" s="74"/>
      <c r="B30" s="75"/>
      <c r="D30" s="77"/>
    </row>
    <row r="31" spans="1:4" ht="19.5" customHeight="1">
      <c r="A31" s="74"/>
      <c r="B31" s="75"/>
      <c r="D31" s="77"/>
    </row>
    <row r="32" spans="1:4" ht="19.5" customHeight="1">
      <c r="A32" s="74"/>
      <c r="B32" s="75"/>
      <c r="D32" s="77"/>
    </row>
    <row r="33" spans="1:4" ht="19.5" customHeight="1">
      <c r="A33" s="74"/>
      <c r="B33" s="75"/>
      <c r="D33" s="77"/>
    </row>
    <row r="34" spans="1:4" ht="19.5" customHeight="1">
      <c r="A34" s="74"/>
      <c r="B34" s="75"/>
      <c r="D34" s="77"/>
    </row>
    <row r="35" spans="1:4" ht="19.5" customHeight="1">
      <c r="A35" s="74"/>
      <c r="B35" s="75"/>
      <c r="D35" s="77"/>
    </row>
  </sheetData>
  <sheetProtection/>
  <mergeCells count="2">
    <mergeCell ref="B4:C4"/>
    <mergeCell ref="B5:C5"/>
  </mergeCells>
  <printOptions gridLines="1"/>
  <pageMargins left="0.3937007874015748" right="0.1968503937007874" top="0.3937007874015748" bottom="0.3937007874015748" header="0.3937007874015748" footer="0.3937007874015748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B15" sqref="B15"/>
    </sheetView>
  </sheetViews>
  <sheetFormatPr defaultColWidth="9.140625" defaultRowHeight="16.5" customHeight="1"/>
  <cols>
    <col min="1" max="1" width="5.00390625" style="186" customWidth="1"/>
    <col min="2" max="2" width="13.7109375" style="187" customWidth="1"/>
    <col min="3" max="3" width="22.421875" style="187" customWidth="1"/>
    <col min="4" max="4" width="9.421875" style="187" customWidth="1"/>
    <col min="5" max="6" width="13.7109375" style="187" customWidth="1"/>
    <col min="7" max="7" width="20.8515625" style="187" customWidth="1"/>
    <col min="8" max="9" width="13.7109375" style="187" customWidth="1"/>
    <col min="10" max="10" width="13.7109375" style="194" customWidth="1"/>
    <col min="11" max="11" width="13.7109375" style="187" customWidth="1"/>
    <col min="12" max="12" width="39.140625" style="187" bestFit="1" customWidth="1"/>
    <col min="13" max="16384" width="9.00390625" style="187" customWidth="1"/>
  </cols>
  <sheetData>
    <row r="1" spans="1:10" s="185" customFormat="1" ht="16.5" customHeight="1">
      <c r="A1" s="184"/>
      <c r="J1" s="191"/>
    </row>
    <row r="2" spans="1:11" s="185" customFormat="1" ht="16.5" customHeight="1">
      <c r="A2" s="184"/>
      <c r="B2" s="185" t="s">
        <v>37</v>
      </c>
      <c r="C2" s="185" t="s">
        <v>38</v>
      </c>
      <c r="D2" s="185" t="s">
        <v>39</v>
      </c>
      <c r="E2" s="185" t="s">
        <v>40</v>
      </c>
      <c r="F2" s="185" t="s">
        <v>41</v>
      </c>
      <c r="H2" s="185" t="s">
        <v>42</v>
      </c>
      <c r="I2" s="79" t="s">
        <v>43</v>
      </c>
      <c r="J2" s="191" t="s">
        <v>558</v>
      </c>
      <c r="K2" s="185" t="s">
        <v>44</v>
      </c>
    </row>
    <row r="3" spans="1:10" s="185" customFormat="1" ht="16.5" customHeight="1">
      <c r="A3" s="184"/>
      <c r="I3" s="185">
        <v>420</v>
      </c>
      <c r="J3" s="191"/>
    </row>
    <row r="4" spans="1:11" s="33" customFormat="1" ht="16.5" customHeight="1">
      <c r="A4" s="32">
        <v>56</v>
      </c>
      <c r="B4" s="33" t="s">
        <v>33</v>
      </c>
      <c r="C4" s="33" t="s">
        <v>97</v>
      </c>
      <c r="D4" s="33" t="s">
        <v>48</v>
      </c>
      <c r="E4" s="33" t="s">
        <v>141</v>
      </c>
      <c r="F4" s="33" t="s">
        <v>142</v>
      </c>
      <c r="G4" s="33" t="s">
        <v>361</v>
      </c>
      <c r="H4" s="33">
        <v>2</v>
      </c>
      <c r="I4" s="33">
        <f>SUM('งบ-คน'!$I$3)</f>
        <v>465</v>
      </c>
      <c r="J4" s="192"/>
      <c r="K4" s="34">
        <f aca="true" t="shared" si="0" ref="K4:K11">H4*I4</f>
        <v>930</v>
      </c>
    </row>
    <row r="5" spans="1:11" s="33" customFormat="1" ht="16.5" customHeight="1">
      <c r="A5" s="32">
        <v>31</v>
      </c>
      <c r="B5" s="33" t="s">
        <v>32</v>
      </c>
      <c r="C5" s="33" t="s">
        <v>86</v>
      </c>
      <c r="D5" s="33" t="s">
        <v>47</v>
      </c>
      <c r="E5" s="33" t="s">
        <v>51</v>
      </c>
      <c r="F5" s="33" t="s">
        <v>226</v>
      </c>
      <c r="G5" s="33" t="s">
        <v>375</v>
      </c>
      <c r="H5" s="33">
        <v>2</v>
      </c>
      <c r="I5" s="33">
        <f>SUM('งบ-คน'!$I$3)</f>
        <v>465</v>
      </c>
      <c r="J5" s="192"/>
      <c r="K5" s="34">
        <f t="shared" si="0"/>
        <v>930</v>
      </c>
    </row>
    <row r="6" spans="1:11" s="33" customFormat="1" ht="16.5" customHeight="1">
      <c r="A6" s="32">
        <v>42</v>
      </c>
      <c r="B6" s="33" t="s">
        <v>32</v>
      </c>
      <c r="C6" s="33" t="s">
        <v>94</v>
      </c>
      <c r="D6" s="33" t="s">
        <v>47</v>
      </c>
      <c r="E6" s="33" t="s">
        <v>249</v>
      </c>
      <c r="F6" s="33" t="s">
        <v>250</v>
      </c>
      <c r="G6" s="33" t="s">
        <v>544</v>
      </c>
      <c r="H6" s="33">
        <v>1</v>
      </c>
      <c r="I6" s="33">
        <f>SUM('งบ-คน'!$I$3)</f>
        <v>465</v>
      </c>
      <c r="J6" s="192"/>
      <c r="K6" s="34">
        <f t="shared" si="0"/>
        <v>465</v>
      </c>
    </row>
    <row r="7" spans="1:11" s="33" customFormat="1" ht="16.5" customHeight="1">
      <c r="A7" s="32">
        <v>37</v>
      </c>
      <c r="B7" s="33" t="s">
        <v>32</v>
      </c>
      <c r="C7" s="33" t="s">
        <v>90</v>
      </c>
      <c r="D7" s="33" t="s">
        <v>47</v>
      </c>
      <c r="E7" s="33" t="s">
        <v>237</v>
      </c>
      <c r="F7" s="33" t="s">
        <v>175</v>
      </c>
      <c r="G7" s="33" t="s">
        <v>305</v>
      </c>
      <c r="H7" s="33">
        <v>1</v>
      </c>
      <c r="I7" s="33">
        <f>SUM('งบ-คน'!$I$3)</f>
        <v>465</v>
      </c>
      <c r="J7" s="192"/>
      <c r="K7" s="34">
        <f t="shared" si="0"/>
        <v>465</v>
      </c>
    </row>
    <row r="8" spans="1:11" s="33" customFormat="1" ht="16.5" customHeight="1">
      <c r="A8" s="32">
        <v>39</v>
      </c>
      <c r="B8" s="33" t="s">
        <v>32</v>
      </c>
      <c r="C8" s="33" t="s">
        <v>92</v>
      </c>
      <c r="D8" s="33" t="s">
        <v>48</v>
      </c>
      <c r="E8" s="33" t="s">
        <v>240</v>
      </c>
      <c r="F8" s="33" t="s">
        <v>241</v>
      </c>
      <c r="G8" s="33" t="s">
        <v>313</v>
      </c>
      <c r="H8" s="33">
        <v>1</v>
      </c>
      <c r="I8" s="33">
        <f>SUM('งบ-คน'!$I$3)</f>
        <v>465</v>
      </c>
      <c r="J8" s="192"/>
      <c r="K8" s="34">
        <f t="shared" si="0"/>
        <v>465</v>
      </c>
    </row>
    <row r="9" spans="1:11" s="33" customFormat="1" ht="16.5" customHeight="1">
      <c r="A9" s="32">
        <v>32</v>
      </c>
      <c r="B9" s="33" t="s">
        <v>32</v>
      </c>
      <c r="C9" s="33" t="s">
        <v>87</v>
      </c>
      <c r="D9" s="33" t="s">
        <v>48</v>
      </c>
      <c r="E9" s="33" t="s">
        <v>227</v>
      </c>
      <c r="F9" s="33" t="s">
        <v>228</v>
      </c>
      <c r="G9" s="33" t="s">
        <v>321</v>
      </c>
      <c r="H9" s="33">
        <v>1</v>
      </c>
      <c r="I9" s="33">
        <f>SUM('งบ-คน'!$I$3)</f>
        <v>465</v>
      </c>
      <c r="J9" s="192"/>
      <c r="K9" s="34">
        <f t="shared" si="0"/>
        <v>465</v>
      </c>
    </row>
    <row r="10" spans="1:11" s="33" customFormat="1" ht="16.5" customHeight="1">
      <c r="A10" s="32">
        <v>57</v>
      </c>
      <c r="B10" s="33" t="s">
        <v>33</v>
      </c>
      <c r="C10" s="33" t="s">
        <v>98</v>
      </c>
      <c r="D10" s="33" t="s">
        <v>48</v>
      </c>
      <c r="E10" s="33" t="s">
        <v>147</v>
      </c>
      <c r="F10" s="33" t="s">
        <v>148</v>
      </c>
      <c r="G10" s="33" t="s">
        <v>333</v>
      </c>
      <c r="H10" s="33">
        <v>1</v>
      </c>
      <c r="I10" s="33">
        <f>SUM('งบ-คน'!$I$3)</f>
        <v>465</v>
      </c>
      <c r="J10" s="192"/>
      <c r="K10" s="34">
        <f t="shared" si="0"/>
        <v>465</v>
      </c>
    </row>
    <row r="11" spans="1:11" s="33" customFormat="1" ht="16.5" customHeight="1">
      <c r="A11" s="32">
        <v>87</v>
      </c>
      <c r="B11" s="33" t="s">
        <v>33</v>
      </c>
      <c r="C11" s="33" t="s">
        <v>118</v>
      </c>
      <c r="D11" s="33" t="s">
        <v>48</v>
      </c>
      <c r="E11" s="33" t="s">
        <v>266</v>
      </c>
      <c r="F11" s="33" t="s">
        <v>267</v>
      </c>
      <c r="G11" s="33" t="s">
        <v>347</v>
      </c>
      <c r="H11" s="33">
        <v>1</v>
      </c>
      <c r="I11" s="33">
        <f>SUM('งบ-คน'!$I$3)</f>
        <v>465</v>
      </c>
      <c r="J11" s="192"/>
      <c r="K11" s="34">
        <f t="shared" si="0"/>
        <v>465</v>
      </c>
    </row>
    <row r="12" spans="1:11" s="33" customFormat="1" ht="16.5" customHeight="1">
      <c r="A12" s="32"/>
      <c r="J12" s="192"/>
      <c r="K12" s="34"/>
    </row>
    <row r="13" spans="1:12" s="33" customFormat="1" ht="16.5" customHeight="1">
      <c r="A13" s="32" t="s">
        <v>11</v>
      </c>
      <c r="B13" s="33" t="s">
        <v>32</v>
      </c>
      <c r="C13" s="33" t="s">
        <v>568</v>
      </c>
      <c r="G13" s="33" t="s">
        <v>521</v>
      </c>
      <c r="H13" s="33">
        <v>1</v>
      </c>
      <c r="I13" s="33" t="s">
        <v>20</v>
      </c>
      <c r="J13" s="33" t="s">
        <v>566</v>
      </c>
      <c r="K13" s="34" t="s">
        <v>567</v>
      </c>
      <c r="L13" s="33" t="s">
        <v>569</v>
      </c>
    </row>
    <row r="14" spans="1:13" s="33" customFormat="1" ht="16.5" customHeight="1">
      <c r="A14" s="32">
        <v>34</v>
      </c>
      <c r="B14" s="33" t="s">
        <v>32</v>
      </c>
      <c r="C14" s="33" t="s">
        <v>89</v>
      </c>
      <c r="D14" s="33" t="s">
        <v>47</v>
      </c>
      <c r="E14" s="33" t="s">
        <v>235</v>
      </c>
      <c r="F14" s="33" t="s">
        <v>236</v>
      </c>
      <c r="G14" s="33" t="s">
        <v>309</v>
      </c>
      <c r="H14" s="33">
        <v>1</v>
      </c>
      <c r="I14" s="32" t="s">
        <v>23</v>
      </c>
      <c r="J14" s="210" t="s">
        <v>573</v>
      </c>
      <c r="K14" s="211" t="s">
        <v>575</v>
      </c>
      <c r="L14" s="32" t="s">
        <v>576</v>
      </c>
      <c r="M14" s="32" t="s">
        <v>574</v>
      </c>
    </row>
    <row r="23" spans="8:11" ht="19.5" customHeight="1">
      <c r="H23" s="36">
        <f>SUM(H4:H15)</f>
        <v>12</v>
      </c>
      <c r="J23" s="195"/>
      <c r="K23" s="37">
        <f>SUM(K12:K15)</f>
        <v>0</v>
      </c>
    </row>
    <row r="24" spans="8:11" s="188" customFormat="1" ht="19.5" customHeight="1">
      <c r="H24" s="188" t="s">
        <v>63</v>
      </c>
      <c r="J24" s="196"/>
      <c r="K24" s="188" t="s">
        <v>64</v>
      </c>
    </row>
    <row r="31" ht="16.5" customHeight="1">
      <c r="L31" s="187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SPK01-PC</cp:lastModifiedBy>
  <cp:lastPrinted>2023-01-21T07:00:43Z</cp:lastPrinted>
  <dcterms:created xsi:type="dcterms:W3CDTF">2018-01-05T06:02:15Z</dcterms:created>
  <dcterms:modified xsi:type="dcterms:W3CDTF">2023-01-21T07:02:17Z</dcterms:modified>
  <cp:category/>
  <cp:version/>
  <cp:contentType/>
  <cp:contentStatus/>
</cp:coreProperties>
</file>