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รายการเปลี่ยนแปลง" sheetId="1" r:id="rId1"/>
    <sheet name="สพป.3" sheetId="2" r:id="rId2"/>
    <sheet name="รายการตัดออก" sheetId="3" r:id="rId3"/>
  </sheets>
  <definedNames>
    <definedName name="_xlnm.Print_Titles" localSheetId="0">'รายการเปลี่ยนแปลง'!$6:$7</definedName>
    <definedName name="_xlnm.Print_Titles" localSheetId="1">'สพป.3'!$6:$7</definedName>
  </definedNames>
  <calcPr fullCalcOnLoad="1"/>
</workbook>
</file>

<file path=xl/sharedStrings.xml><?xml version="1.0" encoding="utf-8"?>
<sst xmlns="http://schemas.openxmlformats.org/spreadsheetml/2006/main" count="460" uniqueCount="345">
  <si>
    <t>ข้อมูลการเปลี่ยนแปลงจำนวนสมาชิก ส.พ.ค.จังหวัดเชียงใหม่</t>
  </si>
  <si>
    <t>เพิ่ม /</t>
  </si>
  <si>
    <t>ที่</t>
  </si>
  <si>
    <t>ชื่อ - สกุล</t>
  </si>
  <si>
    <t>หน่วย</t>
  </si>
  <si>
    <t>อำเภอ</t>
  </si>
  <si>
    <t>หน่วยงาน</t>
  </si>
  <si>
    <t>ด้วยเหตุ</t>
  </si>
  <si>
    <t>สังกัดเดิม /</t>
  </si>
  <si>
    <t>ตั้งแต่</t>
  </si>
  <si>
    <t>หมายเหตุ</t>
  </si>
  <si>
    <t>ลด</t>
  </si>
  <si>
    <t>สพค</t>
  </si>
  <si>
    <t>สถานศึกษา</t>
  </si>
  <si>
    <t>สังกัดใหม่</t>
  </si>
  <si>
    <t>งวด</t>
  </si>
  <si>
    <t>ฝากหัก / อื่น</t>
  </si>
  <si>
    <t>สมัคร</t>
  </si>
  <si>
    <t>ย้ายเข้า</t>
  </si>
  <si>
    <t>คืนสภาพ</t>
  </si>
  <si>
    <t>ตาย</t>
  </si>
  <si>
    <t>ลาออก</t>
  </si>
  <si>
    <t>ขาดส่ง</t>
  </si>
  <si>
    <t>ย้ายออก</t>
  </si>
  <si>
    <t>รายการเปลี่ยนแปลง</t>
  </si>
  <si>
    <t>ข้อมูลจำนวนสมาชิก ส.พ.ค.จังหวัดเชียงใหม่</t>
  </si>
  <si>
    <t xml:space="preserve">ลำดับ </t>
  </si>
  <si>
    <t xml:space="preserve">ยอด </t>
  </si>
  <si>
    <t xml:space="preserve">ราย </t>
  </si>
  <si>
    <t>รวม</t>
  </si>
  <si>
    <t xml:space="preserve">ฝาก </t>
  </si>
  <si>
    <t>เจ้าของบัญชีเงินเดือน</t>
  </si>
  <si>
    <t>หัก</t>
  </si>
  <si>
    <t>เดือน</t>
  </si>
  <si>
    <t>หักที่</t>
  </si>
  <si>
    <t>สพป.ชม.เขต 3</t>
  </si>
  <si>
    <t>หน่วย สพป.ชม.เขต 3</t>
  </si>
  <si>
    <t>สพป.3</t>
  </si>
  <si>
    <t>เชียงดาว</t>
  </si>
  <si>
    <t>ฝาง</t>
  </si>
  <si>
    <t>นางเอื้องพร  สุภา</t>
  </si>
  <si>
    <t>นางศิริพร  จูมั่น</t>
  </si>
  <si>
    <t>นางสาวทัศนีย์  อรุณ</t>
  </si>
  <si>
    <t>นางสายสุณี อินจันทร์</t>
  </si>
  <si>
    <t>นางอำนวย   แสงแก้ว</t>
  </si>
  <si>
    <t>นายณรงค์   หมื่นเที่ยง</t>
  </si>
  <si>
    <t>นางรัศมี  เชยชุ่ม</t>
  </si>
  <si>
    <t>นายสุวินทร์  อุปนันท์</t>
  </si>
  <si>
    <t>นายสายัณห์   ขนุนทอง</t>
  </si>
  <si>
    <t>นางกาญจนา  ทัศน์จันทร์</t>
  </si>
  <si>
    <t>นายสมบัติ  สิทัน</t>
  </si>
  <si>
    <t>นายธเนศ  ประยูรสุข</t>
  </si>
  <si>
    <t>นายนิรันดร์  อวรรณา</t>
  </si>
  <si>
    <t>นางไพรินทร์  มังษา</t>
  </si>
  <si>
    <t>นายชาตรี  ขันด้วง</t>
  </si>
  <si>
    <t>นางมณี  จิระพงษ์ปรีดา</t>
  </si>
  <si>
    <t>นายอุดม  สาลี</t>
  </si>
  <si>
    <t>นายสุรินทร์ จิระพงษ์ปรีดา</t>
  </si>
  <si>
    <t>นายประยูร   ปราณีรักษ์</t>
  </si>
  <si>
    <t>นางสมพิศ  เทพดวงจันทร์</t>
  </si>
  <si>
    <t>นางวรรณเพ็ญ  หม่อนมา</t>
  </si>
  <si>
    <t>นางอัจฉราวดี  คนสูงเนิน</t>
  </si>
  <si>
    <t>นายสุนทร  เกษเกษี</t>
  </si>
  <si>
    <t>นางณุภัทรณีย์   ทัศเกตุ</t>
  </si>
  <si>
    <t>นางคัทลียา  หนองภักดี</t>
  </si>
  <si>
    <t>นางอุไรวรรณ   สุทธไชย</t>
  </si>
  <si>
    <t>นายโสภณ   ธิพึง</t>
  </si>
  <si>
    <t>นางวาสนา  บำรุงเกียรติ</t>
  </si>
  <si>
    <t>นางเตือนใจ  ปัญญาธรรม</t>
  </si>
  <si>
    <t>นายเสถียร  ปัญญาธรรม</t>
  </si>
  <si>
    <t>นายปริญญา  ยาประเสริฐ</t>
  </si>
  <si>
    <t>นางสาวพัชรินทร์ ชั้นอินทร์งาม</t>
  </si>
  <si>
    <t>นางชยาภรณ์  แสนศรี</t>
  </si>
  <si>
    <t>นายประสิทธิ์  สายชมภู</t>
  </si>
  <si>
    <t>นางอุบล ทองชัย</t>
  </si>
  <si>
    <t>นายทวี   ผ่องแผ้ว</t>
  </si>
  <si>
    <t>นางกิ่งกาญจน์ กันนาง</t>
  </si>
  <si>
    <t>นางจารุณี สุทธิสวรรค์</t>
  </si>
  <si>
    <t>นายวรสรวง  สุทธิสวรรค์</t>
  </si>
  <si>
    <t>นางสาวราณี ตุ่นฝั้น</t>
  </si>
  <si>
    <t>นางสาวจันจิรา อุดมา</t>
  </si>
  <si>
    <t>นางอัมพา มะลิใจ</t>
  </si>
  <si>
    <t>นางนงเยาว์ โพธิ์เงิน</t>
  </si>
  <si>
    <t>นางอุทัยวรรณ ฤทธิ์ฤาชัย</t>
  </si>
  <si>
    <t>นายเจษฎา ดอยแก่น</t>
  </si>
  <si>
    <t>นางยุพา   ทองปรอน</t>
  </si>
  <si>
    <t>นางวัชโรบล บิโข่</t>
  </si>
  <si>
    <t>นายยุทธศักดิ์ บิโข่</t>
  </si>
  <si>
    <t>นางสาวบัวบาน  กองราช</t>
  </si>
  <si>
    <t>นางพรรัตน์  นักสิงห์</t>
  </si>
  <si>
    <t>นางจีรพร  อิงคสันตติกุล</t>
  </si>
  <si>
    <t>นายมานิตย์   ศรีใส</t>
  </si>
  <si>
    <t>นางพิรัชพร  ศรีภูมินทร์</t>
  </si>
  <si>
    <t>นางวันเพ็ญ  ปัญโญกิจ</t>
  </si>
  <si>
    <t>นางศิราณี  ปัญโญกิจ</t>
  </si>
  <si>
    <t>นายสุรชาติ อุ่นจิรศักดิ์</t>
  </si>
  <si>
    <t>นางดอกสร้อย  บาลศรี</t>
  </si>
  <si>
    <t>นางโสพิศ  สุนะ</t>
  </si>
  <si>
    <t>นายแดง   นวลตา</t>
  </si>
  <si>
    <t>นางนงนุช  วิมลสุจริต</t>
  </si>
  <si>
    <t>นางซ่อนกลิ่น  รุ่งเรือง</t>
  </si>
  <si>
    <t>นางเกษรา  ศิลรักษ์</t>
  </si>
  <si>
    <t>นางอัญชลี  กาญจนสุวรรณ</t>
  </si>
  <si>
    <t>นางสายทอง  เที่ยงคำ</t>
  </si>
  <si>
    <t>นางวิภา  สมเกตุ</t>
  </si>
  <si>
    <t>นายถาวร   จเลมุนิล</t>
  </si>
  <si>
    <t>นายประหยัด  คงบุญแก้ว</t>
  </si>
  <si>
    <t>นายนิพันธุ์   เจิมจันทร์</t>
  </si>
  <si>
    <t>นายสำเร็จ  อุปละ</t>
  </si>
  <si>
    <t>นายอินผล   ศรีวงศ์</t>
  </si>
  <si>
    <t>นางรำแพน  สุพิณวงค์</t>
  </si>
  <si>
    <t>นางสำเนียง  ใหม่เทวินทร์</t>
  </si>
  <si>
    <t>นางสุรภี  สมวิจิตร</t>
  </si>
  <si>
    <t>นายบุญหนิม   จันทร์หอม</t>
  </si>
  <si>
    <t>นางนงคราญ  ใจธิตา</t>
  </si>
  <si>
    <t>นายบรรลือศักดิ์  รักษากิจ</t>
  </si>
  <si>
    <t>นายฐนิศร์  ฟื้นอินต๊ะศรี</t>
  </si>
  <si>
    <t>นางวันทนา  วัชระเสถียร</t>
  </si>
  <si>
    <t>นางรัชนี  อุดทา</t>
  </si>
  <si>
    <t>นางสุพัฒ  เนรังษี</t>
  </si>
  <si>
    <t>นางสาวจันวีนา  สุวรรณ์</t>
  </si>
  <si>
    <t>นายประวิทย์  โยธา</t>
  </si>
  <si>
    <t>นางอารีย์  โยธา</t>
  </si>
  <si>
    <t>นายสวัสดิ์  ปันผสม</t>
  </si>
  <si>
    <t>ว่าที่ร้อยตรีจงรักษ์  กันทา</t>
  </si>
  <si>
    <t>นางสาวภัทริน  มานิตวิริยกุล</t>
  </si>
  <si>
    <t>นางสาวกัลยาณี  ฤทธิลอม</t>
  </si>
  <si>
    <t>นายอนุชา  ยาประเสริฐ</t>
  </si>
  <si>
    <t>นางชวนพิศ  คล้ายหริ่ม</t>
  </si>
  <si>
    <t>นายนิรันดร ทนันชัยบุตร</t>
  </si>
  <si>
    <t>นางอำพร ยาวิลาศ</t>
  </si>
  <si>
    <t>นายพิริยะ  โพธิ์ประจำศีล</t>
  </si>
  <si>
    <t>นางมยุเรศ  จิโน</t>
  </si>
  <si>
    <t>นายวีระชัย  ลีพัฒนา</t>
  </si>
  <si>
    <t>นายศรีทน จองเซ</t>
  </si>
  <si>
    <t>นายรณชัย  โถดอก</t>
  </si>
  <si>
    <t>นายฐิติ  นวชุติวงค์</t>
  </si>
  <si>
    <t>นายเอกนรินทร์  คล้ายหริ่ม</t>
  </si>
  <si>
    <t>นางสาวอำไพ  จิตรประสงค์</t>
  </si>
  <si>
    <t>นางสุชาวดี  โรจนวิจิตร</t>
  </si>
  <si>
    <t>นางรัตนา  วังษา</t>
  </si>
  <si>
    <t>นางศิรดา ชัยแก่น</t>
  </si>
  <si>
    <t>นายสุพัฒชัย  พรหมเผ่า</t>
  </si>
  <si>
    <t>นางธัญญารัตน์  วงษยา</t>
  </si>
  <si>
    <t>นางสาววันเพ็ญ  เส่งหล้า</t>
  </si>
  <si>
    <t>นายอำนวย หนองภักดี</t>
  </si>
  <si>
    <t>นายกวีวัธน์  พิพัฒน์ชาตรีกุล</t>
  </si>
  <si>
    <t>นายวิกรม ชัยมูล</t>
  </si>
  <si>
    <t>นางจิตติมณฑ์  ชูตายก</t>
  </si>
  <si>
    <t>นางสาวกฤติมากร  อึ่งบำเหน็จ</t>
  </si>
  <si>
    <t>นายพิทักษ์ชัย  วงศ์ตระกูล</t>
  </si>
  <si>
    <t>ว่าที่ร้อยเอกเสกสันต์  ครองสมบัติ</t>
  </si>
  <si>
    <t>นางสาวมุกดา  สร้อยสังวาลย์</t>
  </si>
  <si>
    <t>นางสาวชญณัฎฐณิชา  ธนชาญสิทธิ์</t>
  </si>
  <si>
    <t>นายสิทธิพล  คนสูงเนิน</t>
  </si>
  <si>
    <t>เวียงแหง</t>
  </si>
  <si>
    <t>น.ส.มะลิ  สีพาชา</t>
  </si>
  <si>
    <t>แม่อาย</t>
  </si>
  <si>
    <t>ไชยปราการ</t>
  </si>
  <si>
    <t>นายวรกันต์  ศรีวิชัย</t>
  </si>
  <si>
    <t>น.ส.สายใจ สุวรรณ์</t>
  </si>
  <si>
    <t>น.ส.พจนา แสนคำ</t>
  </si>
  <si>
    <t>3-1 = 2</t>
  </si>
  <si>
    <t>ก.พ.61 / เพิ่ม 3</t>
  </si>
  <si>
    <t>ก.พ.61 / เพิ่ม 1</t>
  </si>
  <si>
    <t>1+2 = 3</t>
  </si>
  <si>
    <t>น.ส.ทิพวรรณ บัวบาน</t>
  </si>
  <si>
    <t>น.ส.ปัญชรีย์ วชิรถาวรชัย</t>
  </si>
  <si>
    <t>ปรับ-เพิ่ม</t>
  </si>
  <si>
    <t>ปรับ-ลด</t>
  </si>
  <si>
    <t>พค.61 / เพิ่ม 1</t>
  </si>
  <si>
    <t>นายเอกชัย สีพาชา + นายธนะพันธ์ ทามัง</t>
  </si>
  <si>
    <t>รวม / ราย / ราย</t>
  </si>
  <si>
    <t>นาง มะลิวัลย์ วันวงษ์</t>
  </si>
  <si>
    <t>พย.61 / เพิ่ม 1</t>
  </si>
  <si>
    <t>นาง ชมพูนุช ท้าวแก้ว</t>
  </si>
  <si>
    <t>นางสาว บัวเขียว ชัยแก้ว</t>
  </si>
  <si>
    <t>นาง จันทรา บุญชู</t>
  </si>
  <si>
    <t>นาย จรูญ บุญชู</t>
  </si>
  <si>
    <t>นาย วัชรากร อุยี่</t>
  </si>
  <si>
    <t>นาง เยาวเรศ ชัยศรีสวัสดิ์</t>
  </si>
  <si>
    <t>นาย จันทร์ติ๊บ อุยี่</t>
  </si>
  <si>
    <t>ว่าที่ ร.ต. นพดล อินสอน</t>
  </si>
  <si>
    <t>นาง ปราณี อินสอน</t>
  </si>
  <si>
    <t>นาย อ้าย อินสอน</t>
  </si>
  <si>
    <t>นาง จินตนา เวชโกศล</t>
  </si>
  <si>
    <t>นาย วัฒนพงษ์ บุญหมั่น</t>
  </si>
  <si>
    <t>นาง จันทร์ฟอง บุญหมั่น</t>
  </si>
  <si>
    <t>นาย ทองดี บุญหมั่น</t>
  </si>
  <si>
    <t>นาง ทิพวรรณ์ อินสอน</t>
  </si>
  <si>
    <t>นาง นัยนา หวานเสียง</t>
  </si>
  <si>
    <t>นาย พนม หวานเสียง</t>
  </si>
  <si>
    <t>นาง นัยนา หวานเสียง : 1+1 = 2</t>
  </si>
  <si>
    <t>นาย วัฒนพงษ์ บุญหมั่น : 1+1 = 2</t>
  </si>
  <si>
    <t>นาย วัฒนพงษ์ บุญหมั่น : 2+1 = 3</t>
  </si>
  <si>
    <t>ว่าที่ ร.ต. นพดล อินสอน :  1+1 = 2</t>
  </si>
  <si>
    <t>ว่าที่ ร.ต. นพดล อินสอน :  2+1 = 3</t>
  </si>
  <si>
    <t>ว่าที่ ร.ต. นพดล อินสอน :  3+1 = 4</t>
  </si>
  <si>
    <t>นาง ชมพูนุช ท้าวแก้ว : 1+1 = 2</t>
  </si>
  <si>
    <t>นางสาว เจนจิรา บุญชู : 1+1 = 2</t>
  </si>
  <si>
    <t>นางสาว เจนจิรา บุญชู : 2+1 = 3</t>
  </si>
  <si>
    <t>นาย วัชรากร อุยี : 1+1  = 2</t>
  </si>
  <si>
    <t>นาย วัชรากร อุยี : 2+1  = 3</t>
  </si>
  <si>
    <t>ทวน</t>
  </si>
  <si>
    <t>ข้าราชการประจำการ</t>
  </si>
  <si>
    <t>นายไมตรี สุวรรณ์</t>
  </si>
  <si>
    <t>นางกิ่งแก้ว เดชบุญ</t>
  </si>
  <si>
    <t>นางนลินี กิติน่าน</t>
  </si>
  <si>
    <t>น.ส.จันวีนา สุวรรณ์ : 2+1 = 3</t>
  </si>
  <si>
    <t>น.ส.จันวีนา สุวรรณ์ : 3+1 = 4</t>
  </si>
  <si>
    <t>นาง พรรณี มูลสถาน</t>
  </si>
  <si>
    <t>รร.บ้านห้วยศาลา</t>
  </si>
  <si>
    <t>นาง บัวตอง สุขขะ</t>
  </si>
  <si>
    <t>นาง พรรณี มูลสถาน : 1+1 = 2</t>
  </si>
  <si>
    <t>นางสาว สุรพร มั่งคงสิทธิ์</t>
  </si>
  <si>
    <t>รร.บ้านปางปอย</t>
  </si>
  <si>
    <t>นาย ทศพล มั่นคงสิทธิ์</t>
  </si>
  <si>
    <t>นาง จันทกานต์ มั่นคงสิทธิ์</t>
  </si>
  <si>
    <t>นาง ศศิธร ศรีอิ่นแก้ว</t>
  </si>
  <si>
    <t>รร.บ้านป่าแดง</t>
  </si>
  <si>
    <t>นาง รจนา สันใจ</t>
  </si>
  <si>
    <t>นาย ปิยะ เงาส่อง</t>
  </si>
  <si>
    <t>รร.บ้านห้วยคอกหมู</t>
  </si>
  <si>
    <t>นาย อินสอน เงาส่อง</t>
  </si>
  <si>
    <t>นาง แดง เงาส่อง</t>
  </si>
  <si>
    <t>นาง ชญาพิมพ์ สาหร่ายทิพย์</t>
  </si>
  <si>
    <t>รร.กมล-เรียม สุโกศล (บ้านผาใต้)</t>
  </si>
  <si>
    <t>นาย สมบัติ กองมูล</t>
  </si>
  <si>
    <t>นางสาว สุรพร มั่งคงสิทธิ์ : 1+1 = 2</t>
  </si>
  <si>
    <t>นางสาว สุรพร มั่งคงสิทธิ์ : 2+1 = 3</t>
  </si>
  <si>
    <t>นาง ศศิธร ศรีอิ่นแก้ว : 1+1 = 2</t>
  </si>
  <si>
    <t>นาย ปิยะ เงาส่อง : 1+1 = 2</t>
  </si>
  <si>
    <t>นาย ปิยะ เงาส่อง : 2+1 = 3</t>
  </si>
  <si>
    <t>นาง ชญาพิมพ์ สาหร่ายทิพย์ : 1+1 = 2</t>
  </si>
  <si>
    <t>นางสาว ฐิติชญาณ์ วงค์ก่ำ</t>
  </si>
  <si>
    <t>รร.วัดห้วยน้ำเย็น</t>
  </si>
  <si>
    <t>นาย สงกรานต์ วงค์ก่ำ</t>
  </si>
  <si>
    <t>นางสาว ฐิติชญาณ์ วงค์ก่ำ  : 1+1 = 2</t>
  </si>
  <si>
    <t>นาย ปริญญา วชิรถาวรชัย</t>
  </si>
  <si>
    <t>รร.บ้านม่วงป๊อก</t>
  </si>
  <si>
    <t>นาง ประณมพร วชิรถาวรชัย</t>
  </si>
  <si>
    <t>นางสาว ปัญชรีย์ วชิรถาวรชัย :   1+1 =  2</t>
  </si>
  <si>
    <t>นางสาว ปัญชรีย์ วชิรถาวรชัย :   2+1 =  3</t>
  </si>
  <si>
    <t>นายกฤษดาพร นทีนันท์</t>
  </si>
  <si>
    <t>รร.บ้านแม่ขิ</t>
  </si>
  <si>
    <t>นาย เจษฎาพงษ์ นทีนันท์</t>
  </si>
  <si>
    <t>นายกฤษดาพร นทีนันท์ : 1+1 = 2</t>
  </si>
  <si>
    <t>นางวราภรณ์ นิยมเวช</t>
  </si>
  <si>
    <t>นายกฤษดาพร นทีนันท์ : 2+1 = 3</t>
  </si>
  <si>
    <t>นาย ธนาดุล เลาลี</t>
  </si>
  <si>
    <t>รร.มิตรมวลชนเชียงใหม่</t>
  </si>
  <si>
    <t>เดิม-คำนำ-สกุล : นางสาว ศรีวรรณ์ พงษ์ตัน</t>
  </si>
  <si>
    <t>นางศรีวรรณ์   ไชยเดช</t>
  </si>
  <si>
    <t>ต.ค.63</t>
  </si>
  <si>
    <t>นาย พิภพ วชิรประภากร</t>
  </si>
  <si>
    <t>รร.บ้านสินชัย</t>
  </si>
  <si>
    <t>นาง นภัสร์นันท์ คำมา</t>
  </si>
  <si>
    <t>นาง เพียร พุทธรัตนะ</t>
  </si>
  <si>
    <t>นาย ชัยศิริ พุทธรัตนะ</t>
  </si>
  <si>
    <t>นาย เชาวลิต หล่อเถิน</t>
  </si>
  <si>
    <t>นาย ชัยพร หล่อเถิน</t>
  </si>
  <si>
    <t>นาง อารีย์ หล่อเถิน</t>
  </si>
  <si>
    <t>นาง พัทยา อินต๊ะแก้ว</t>
  </si>
  <si>
    <t>นาย ชาลี มุกดาสวรรค์</t>
  </si>
  <si>
    <t>นาง นารี มุกดาสวรรค์</t>
  </si>
  <si>
    <t>นาง นภัสร์นันท์ คำมา : 1+1 = 2</t>
  </si>
  <si>
    <t>นาง นภัสร์นันท์ คำมา : 2+1 = 3</t>
  </si>
  <si>
    <t>นาย เชาวลิต หล่อเถิน : 1+1 = 2</t>
  </si>
  <si>
    <t>นาย เชาวลิต หล่อเถิน : 2+1 = 3</t>
  </si>
  <si>
    <t>นาง พัทยา อินต๊ะแก้ว : 1+1 = 2</t>
  </si>
  <si>
    <t>นาง พัทยา อินต๊ะแก้ว : 2+1 = 3</t>
  </si>
  <si>
    <t>นาย กิติพงษ์ อุดทัย</t>
  </si>
  <si>
    <t>นาง นิภาภรณ์ หลวงเทพ</t>
  </si>
  <si>
    <t>นาย อุดม ใส่ใจ</t>
  </si>
  <si>
    <t>นางสาว ณพิชญา ทะนันชัย</t>
  </si>
  <si>
    <t>นาง แก้วพา จิโรจน์มนตรี</t>
  </si>
  <si>
    <t>นาง รำพัน คำยอง</t>
  </si>
  <si>
    <t>นางสาว ยุรฉัตร สิงห์ขา</t>
  </si>
  <si>
    <t>นาย สุวรรณ์ อุดทัย</t>
  </si>
  <si>
    <t>นางสาว ดวง สิงห์ขา</t>
  </si>
  <si>
    <t>นาง สุนเฮือน วชิรประภากร</t>
  </si>
  <si>
    <t>นาย ญาณวุฒิ ทะนันชัย</t>
  </si>
  <si>
    <t>นาย อุดมใส่ใจ : 1+1 = 2</t>
  </si>
  <si>
    <t>นาง นิภาภรณ์ หลวงเทพ : 1+1 = 2</t>
  </si>
  <si>
    <t>นาย เชาวลิต หล่อเถิน : 3+1 = 4</t>
  </si>
  <si>
    <t>นาย กิติพงษ์ อุดทัย : 1+1 = 2</t>
  </si>
  <si>
    <t>นาย เชาวลิต หล่อเถิน : 4+1 = 5</t>
  </si>
  <si>
    <t>นาย พิภพ วชิรประภากร : 1+1 = 2</t>
  </si>
  <si>
    <t>นางสาว ณพิชญา ทะนันชัย : 1+1 = 2</t>
  </si>
  <si>
    <t>นาย มานพ คำยอง</t>
  </si>
  <si>
    <t>นาง นิภาภรณ์ หลวงเทพ : 2+1 = 3</t>
  </si>
  <si>
    <t>นาง เครือวัลย์ โปธา</t>
  </si>
  <si>
    <t>นาย หว่าง เลาลี</t>
  </si>
  <si>
    <t>นาง ฐิติพร อรุณสุวรรณ : 3+1 = 4</t>
  </si>
  <si>
    <t>นาย ธนาดุล เลาลี : 1+1 = 2</t>
  </si>
  <si>
    <t>นาง จันทร์เพ็ญ ถิระเสาร์</t>
  </si>
  <si>
    <t>นาง ฐิติพร อรุณสุวรรณ : 1+1 = 2</t>
  </si>
  <si>
    <t>นาง ฐิติพร อรุณสุวรรณ</t>
  </si>
  <si>
    <t>นาย ศักดิ์ชัย อรุณสุวรรณ</t>
  </si>
  <si>
    <t>นาง ฐิติพร อรุณสุวรรณ : 2+1 = 3</t>
  </si>
  <si>
    <t>รร.บ้านป่าปง</t>
  </si>
  <si>
    <t>นางสาว รุจิรดา  จันทระ</t>
  </si>
  <si>
    <t>นางสาว หยาดภิรุณ ผลมาก</t>
  </si>
  <si>
    <t>รร.บ้านปางต้นเดื่อ</t>
  </si>
  <si>
    <t>สค.84</t>
  </si>
  <si>
    <t>เพิ่ม</t>
  </si>
  <si>
    <t>นางสาว กัญญภัทร์ นพรัตน์กูลประเสริฐ</t>
  </si>
  <si>
    <t>นาย วัชรพงษ์ นพรัตน์กูลประเสริฐ</t>
  </si>
  <si>
    <t>นางสาว กัญญภัทร์ นพรัตน์กูลประเสริฐ : 1+1 = 2</t>
  </si>
  <si>
    <t>มค.65</t>
  </si>
  <si>
    <t>ค่าบำรุง</t>
  </si>
  <si>
    <t>ปี 65</t>
  </si>
  <si>
    <t>เงินสงเคราะห์รายเดือน</t>
  </si>
  <si>
    <t>ค่าบำรุงประจำปี</t>
  </si>
  <si>
    <t>รวมหัก</t>
  </si>
  <si>
    <t>3/65</t>
  </si>
  <si>
    <t>นาง ประทุม ตามไท</t>
  </si>
  <si>
    <t>สพป.1</t>
  </si>
  <si>
    <t>บำนาญ</t>
  </si>
  <si>
    <t>ข้าราชการบำนาญ</t>
  </si>
  <si>
    <t>อำเภอฝาง</t>
  </si>
  <si>
    <t>นายกรกช  วัฒน์วิริยะ</t>
  </si>
  <si>
    <t>ประจำการ</t>
  </si>
  <si>
    <t>เพิ่ม [ + ]</t>
  </si>
  <si>
    <t xml:space="preserve">ลด [ - ] </t>
  </si>
  <si>
    <t>ไม่มี</t>
  </si>
  <si>
    <t>ตค.65 / ตาย : นางขจรวัน ปันผสม</t>
  </si>
  <si>
    <t>ตค.65 / ตาย : นายแสงใหม ชูตายก</t>
  </si>
  <si>
    <t>เกษียณปี 2565</t>
  </si>
  <si>
    <t>ธ.ค.65</t>
  </si>
  <si>
    <t>ม.ค. 66</t>
  </si>
  <si>
    <t>1/65</t>
  </si>
  <si>
    <t>นางเอื้องพร  สุภา - ไม่เป็น : 1-1 = 0</t>
  </si>
  <si>
    <t>นาง บัวนำ ยะวรรณ</t>
  </si>
  <si>
    <t>ประจำเดือน :  มกราคม  2566</t>
  </si>
  <si>
    <t>หักรายละ  455.00  บาท  ( 29 ราย x 15 บาท + บำรุงปี 2566 = 20 )</t>
  </si>
  <si>
    <t>ม.ค.66</t>
  </si>
  <si>
    <t>ม.ค. 66 / รวมทั้งสิ้น</t>
  </si>
  <si>
    <t>ประจำเดือน : มกราคม 2566</t>
  </si>
  <si>
    <t>รร.บ้านเวียงฝาง</t>
  </si>
  <si>
    <t>ฝ่าง</t>
  </si>
  <si>
    <t>สพป.2</t>
  </si>
  <si>
    <t>ประจำ</t>
  </si>
  <si>
    <t>12/65</t>
  </si>
  <si>
    <t>จำนวนทั้งสิ้น  231  คน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</si>
</sst>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#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17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double"/>
      <sz val="11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doub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ck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6" fillId="0" borderId="0">
      <alignment vertical="top"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13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3" fillId="0" borderId="17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3" fillId="0" borderId="13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44" applyFont="1" applyBorder="1" applyAlignment="1">
      <alignment wrapText="1" readingOrder="1"/>
      <protection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88" fontId="6" fillId="0" borderId="13" xfId="0" applyNumberFormat="1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 horizontal="left" wrapText="1"/>
    </xf>
    <xf numFmtId="3" fontId="12" fillId="0" borderId="13" xfId="0" applyNumberFormat="1" applyFont="1" applyBorder="1" applyAlignment="1">
      <alignment horizontal="right" wrapText="1"/>
    </xf>
    <xf numFmtId="0" fontId="3" fillId="0" borderId="13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1" fillId="0" borderId="13" xfId="0" applyNumberFormat="1" applyFont="1" applyBorder="1" applyAlignment="1">
      <alignment horizontal="center" wrapText="1"/>
    </xf>
    <xf numFmtId="3" fontId="10" fillId="0" borderId="13" xfId="0" applyNumberFormat="1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center" wrapText="1"/>
    </xf>
    <xf numFmtId="3" fontId="15" fillId="0" borderId="13" xfId="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188" fontId="6" fillId="0" borderId="19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19" xfId="36" applyFont="1" applyBorder="1" applyAlignment="1">
      <alignment horizontal="center" wrapText="1"/>
    </xf>
    <xf numFmtId="49" fontId="13" fillId="0" borderId="13" xfId="0" applyNumberFormat="1" applyFont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49" fontId="13" fillId="0" borderId="13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3" fontId="9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3" fontId="16" fillId="0" borderId="13" xfId="36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49" fontId="2" fillId="0" borderId="14" xfId="0" applyNumberFormat="1" applyFont="1" applyFill="1" applyBorder="1" applyAlignment="1">
      <alignment horizontal="left"/>
    </xf>
    <xf numFmtId="3" fontId="50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188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43" fontId="16" fillId="0" borderId="0" xfId="36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selection activeCell="A1" sqref="A1"/>
    </sheetView>
  </sheetViews>
  <sheetFormatPr defaultColWidth="9.140625" defaultRowHeight="19.5" customHeight="1"/>
  <cols>
    <col min="1" max="1" width="5.57421875" style="2" customWidth="1"/>
    <col min="2" max="2" width="4.421875" style="2" customWidth="1"/>
    <col min="3" max="3" width="22.28125" style="2" customWidth="1"/>
    <col min="4" max="4" width="7.421875" style="4" customWidth="1"/>
    <col min="5" max="5" width="8.7109375" style="2" bestFit="1" customWidth="1"/>
    <col min="6" max="6" width="19.8515625" style="2" bestFit="1" customWidth="1"/>
    <col min="7" max="7" width="8.00390625" style="2" customWidth="1"/>
    <col min="8" max="8" width="6.421875" style="4" customWidth="1"/>
    <col min="9" max="9" width="11.140625" style="2" customWidth="1"/>
    <col min="10" max="10" width="18.57421875" style="3" customWidth="1"/>
    <col min="11" max="11" width="5.421875" style="3" customWidth="1"/>
    <col min="12" max="12" width="27.8515625" style="3" customWidth="1"/>
    <col min="13" max="13" width="16.28125" style="2" bestFit="1" customWidth="1"/>
    <col min="14" max="16384" width="9.0039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4"/>
      <c r="L1" s="76"/>
    </row>
    <row r="2" spans="1:12" ht="19.5" customHeight="1">
      <c r="A2" s="1" t="s">
        <v>334</v>
      </c>
      <c r="L2" s="2"/>
    </row>
    <row r="3" spans="1:6" ht="18" customHeight="1">
      <c r="A3" s="4" t="s">
        <v>335</v>
      </c>
      <c r="B3" s="5"/>
      <c r="C3" s="5"/>
      <c r="D3" s="5"/>
      <c r="E3" s="5"/>
      <c r="F3" s="5"/>
    </row>
    <row r="4" spans="1:12" ht="19.5" customHeight="1">
      <c r="A4" s="4" t="s">
        <v>36</v>
      </c>
      <c r="B4" s="1"/>
      <c r="C4" s="1"/>
      <c r="D4" s="1"/>
      <c r="E4" s="1"/>
      <c r="F4" s="1"/>
      <c r="G4" s="1"/>
      <c r="H4" s="2"/>
      <c r="I4" s="3"/>
      <c r="J4" s="4"/>
      <c r="L4" s="77"/>
    </row>
    <row r="5" spans="1:12" ht="19.5" customHeight="1" thickBot="1">
      <c r="A5" s="4" t="s">
        <v>344</v>
      </c>
      <c r="D5" s="2"/>
      <c r="H5" s="2"/>
      <c r="I5" s="3"/>
      <c r="L5" s="77"/>
    </row>
    <row r="6" spans="1:13" s="8" customFormat="1" ht="19.5" customHeight="1" thickTop="1">
      <c r="A6" s="6" t="s">
        <v>1</v>
      </c>
      <c r="B6" s="7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6" t="s">
        <v>7</v>
      </c>
      <c r="H6" s="7" t="s">
        <v>4</v>
      </c>
      <c r="I6" s="7" t="s">
        <v>5</v>
      </c>
      <c r="J6" s="7" t="s">
        <v>8</v>
      </c>
      <c r="K6" s="7" t="s">
        <v>9</v>
      </c>
      <c r="L6" s="7" t="s">
        <v>10</v>
      </c>
      <c r="M6" s="4"/>
    </row>
    <row r="7" spans="1:13" s="8" customFormat="1" ht="19.5" customHeight="1" thickBot="1">
      <c r="A7" s="9" t="s">
        <v>11</v>
      </c>
      <c r="B7" s="10"/>
      <c r="C7" s="9"/>
      <c r="D7" s="10" t="s">
        <v>12</v>
      </c>
      <c r="E7" s="10"/>
      <c r="F7" s="10" t="s">
        <v>13</v>
      </c>
      <c r="G7" s="9"/>
      <c r="H7" s="10" t="s">
        <v>12</v>
      </c>
      <c r="I7" s="10"/>
      <c r="J7" s="10" t="s">
        <v>14</v>
      </c>
      <c r="K7" s="10" t="s">
        <v>15</v>
      </c>
      <c r="L7" s="10" t="s">
        <v>16</v>
      </c>
      <c r="M7" s="4"/>
    </row>
    <row r="8" spans="1:12" ht="19.5" customHeight="1" thickTop="1">
      <c r="A8" s="11"/>
      <c r="B8" s="12"/>
      <c r="C8" s="11"/>
      <c r="D8" s="12"/>
      <c r="E8" s="12"/>
      <c r="F8" s="12"/>
      <c r="G8" s="11"/>
      <c r="H8" s="12"/>
      <c r="I8" s="12"/>
      <c r="J8" s="12"/>
      <c r="K8" s="12"/>
      <c r="L8" s="12"/>
    </row>
    <row r="9" spans="1:12" ht="19.5" customHeight="1">
      <c r="A9" s="13"/>
      <c r="B9" s="13"/>
      <c r="C9" s="13"/>
      <c r="D9" s="14" t="s">
        <v>37</v>
      </c>
      <c r="E9" s="13"/>
      <c r="F9" s="15" t="s">
        <v>329</v>
      </c>
      <c r="G9" s="13"/>
      <c r="H9" s="13">
        <v>234</v>
      </c>
      <c r="I9" s="13"/>
      <c r="J9" s="24"/>
      <c r="K9" s="24"/>
      <c r="L9" s="24"/>
    </row>
    <row r="10" spans="1:12" s="4" customFormat="1" ht="19.5" customHeight="1">
      <c r="A10" s="14"/>
      <c r="B10" s="14"/>
      <c r="C10" s="14"/>
      <c r="D10" s="14"/>
      <c r="E10" s="14"/>
      <c r="F10" s="13" t="s">
        <v>17</v>
      </c>
      <c r="G10" s="13"/>
      <c r="H10" s="13"/>
      <c r="I10" s="13"/>
      <c r="J10" s="24"/>
      <c r="K10" s="24"/>
      <c r="L10" s="24"/>
    </row>
    <row r="11" spans="1:12" s="4" customFormat="1" ht="19.5" customHeight="1">
      <c r="A11" s="14"/>
      <c r="B11" s="14"/>
      <c r="C11" s="25"/>
      <c r="D11" s="14"/>
      <c r="E11" s="14"/>
      <c r="F11" s="13" t="s">
        <v>18</v>
      </c>
      <c r="G11" s="13"/>
      <c r="H11" s="13"/>
      <c r="I11" s="13"/>
      <c r="J11" s="24"/>
      <c r="K11" s="24"/>
      <c r="L11" s="24"/>
    </row>
    <row r="12" spans="1:12" ht="19.5" customHeight="1">
      <c r="A12" s="13"/>
      <c r="B12" s="13"/>
      <c r="C12" s="16"/>
      <c r="D12" s="14"/>
      <c r="E12" s="13"/>
      <c r="F12" s="13" t="s">
        <v>168</v>
      </c>
      <c r="G12" s="13"/>
      <c r="H12" s="30"/>
      <c r="I12" s="30"/>
      <c r="J12" s="15"/>
      <c r="K12" s="15"/>
      <c r="L12" s="15"/>
    </row>
    <row r="13" spans="1:12" ht="19.5" customHeight="1">
      <c r="A13" s="13"/>
      <c r="B13" s="13"/>
      <c r="C13" s="16"/>
      <c r="D13" s="14"/>
      <c r="E13" s="13"/>
      <c r="F13" s="13" t="s">
        <v>19</v>
      </c>
      <c r="G13" s="13"/>
      <c r="H13" s="30"/>
      <c r="I13" s="30"/>
      <c r="J13" s="15"/>
      <c r="K13" s="15"/>
      <c r="L13" s="15"/>
    </row>
    <row r="14" spans="1:12" ht="19.5" customHeight="1">
      <c r="A14" s="13"/>
      <c r="B14" s="13"/>
      <c r="C14" s="16"/>
      <c r="D14" s="14"/>
      <c r="E14" s="13"/>
      <c r="F14" s="13" t="s">
        <v>20</v>
      </c>
      <c r="G14" s="13"/>
      <c r="H14" s="30">
        <v>1</v>
      </c>
      <c r="I14" s="30"/>
      <c r="J14" s="15"/>
      <c r="K14" s="15"/>
      <c r="L14" s="15"/>
    </row>
    <row r="15" spans="1:12" s="4" customFormat="1" ht="19.5" customHeight="1">
      <c r="A15" s="14"/>
      <c r="B15" s="14"/>
      <c r="C15" s="25"/>
      <c r="D15" s="14"/>
      <c r="E15" s="14"/>
      <c r="F15" s="13" t="s">
        <v>21</v>
      </c>
      <c r="G15" s="13"/>
      <c r="H15" s="30"/>
      <c r="I15" s="30"/>
      <c r="J15" s="24"/>
      <c r="K15" s="24"/>
      <c r="L15" s="24"/>
    </row>
    <row r="16" spans="1:12" ht="19.5" customHeight="1">
      <c r="A16" s="13"/>
      <c r="B16" s="13"/>
      <c r="C16" s="16"/>
      <c r="D16" s="14"/>
      <c r="E16" s="13"/>
      <c r="F16" s="13" t="s">
        <v>22</v>
      </c>
      <c r="G16" s="13"/>
      <c r="H16" s="30"/>
      <c r="I16" s="30"/>
      <c r="J16" s="15"/>
      <c r="K16" s="15"/>
      <c r="L16" s="15"/>
    </row>
    <row r="17" spans="1:12" ht="19.5" customHeight="1">
      <c r="A17" s="13"/>
      <c r="B17" s="13"/>
      <c r="C17" s="16"/>
      <c r="D17" s="14"/>
      <c r="E17" s="13"/>
      <c r="F17" s="13" t="s">
        <v>23</v>
      </c>
      <c r="G17" s="13"/>
      <c r="H17" s="30">
        <v>2</v>
      </c>
      <c r="I17" s="13"/>
      <c r="J17" s="15"/>
      <c r="K17" s="15"/>
      <c r="L17" s="15"/>
    </row>
    <row r="18" spans="1:12" s="4" customFormat="1" ht="19.5" customHeight="1" thickBot="1">
      <c r="A18" s="14"/>
      <c r="B18" s="14"/>
      <c r="C18" s="25"/>
      <c r="D18" s="14"/>
      <c r="E18" s="14"/>
      <c r="F18" s="13" t="s">
        <v>169</v>
      </c>
      <c r="G18" s="13"/>
      <c r="H18" s="30"/>
      <c r="I18" s="30"/>
      <c r="J18" s="24"/>
      <c r="K18" s="24"/>
      <c r="L18" s="24"/>
    </row>
    <row r="19" spans="1:12" ht="19.5" customHeight="1" thickBot="1" thickTop="1">
      <c r="A19" s="13"/>
      <c r="B19" s="13"/>
      <c r="C19" s="16"/>
      <c r="D19" s="14"/>
      <c r="E19" s="13"/>
      <c r="F19" s="26" t="s">
        <v>336</v>
      </c>
      <c r="G19" s="27"/>
      <c r="H19" s="27">
        <f>H9+H10+H11+H12+H13-H14-H15-H16-H17-H18</f>
        <v>231</v>
      </c>
      <c r="I19" s="30"/>
      <c r="J19" s="24"/>
      <c r="K19" s="15"/>
      <c r="L19" s="15"/>
    </row>
    <row r="20" spans="1:12" s="91" customFormat="1" ht="19.5" customHeight="1" thickTop="1">
      <c r="A20" s="13"/>
      <c r="B20" s="13"/>
      <c r="C20" s="16"/>
      <c r="D20" s="14"/>
      <c r="E20" s="13"/>
      <c r="F20" s="13"/>
      <c r="G20" s="13"/>
      <c r="H20" s="48"/>
      <c r="I20" s="13"/>
      <c r="J20" s="13"/>
      <c r="K20" s="15"/>
      <c r="L20" s="15"/>
    </row>
    <row r="21" spans="1:12" s="91" customFormat="1" ht="19.5" customHeight="1">
      <c r="A21" s="13"/>
      <c r="B21" s="13"/>
      <c r="C21" s="16"/>
      <c r="D21" s="14"/>
      <c r="E21" s="13"/>
      <c r="F21" s="13"/>
      <c r="G21" s="13"/>
      <c r="H21" s="48"/>
      <c r="I21" s="13"/>
      <c r="J21" s="13"/>
      <c r="K21" s="15"/>
      <c r="L21" s="15"/>
    </row>
    <row r="22" spans="1:12" s="91" customFormat="1" ht="19.5" customHeight="1">
      <c r="A22" s="13"/>
      <c r="B22" s="13"/>
      <c r="C22" s="13"/>
      <c r="D22" s="14" t="s">
        <v>37</v>
      </c>
      <c r="E22" s="13"/>
      <c r="F22" s="13" t="s">
        <v>322</v>
      </c>
      <c r="G22" s="13">
        <f>H9</f>
        <v>234</v>
      </c>
      <c r="H22" s="108"/>
      <c r="I22" s="19"/>
      <c r="J22" s="15"/>
      <c r="K22" s="15"/>
      <c r="L22" s="15"/>
    </row>
    <row r="23" spans="1:12" s="91" customFormat="1" ht="19.5" customHeight="1">
      <c r="A23" s="13"/>
      <c r="B23" s="13"/>
      <c r="C23" s="13"/>
      <c r="D23" s="14"/>
      <c r="E23" s="13"/>
      <c r="F23" s="14" t="s">
        <v>323</v>
      </c>
      <c r="G23" s="14">
        <f>H10+H11+H12+H13</f>
        <v>0</v>
      </c>
      <c r="H23" s="108"/>
      <c r="I23" s="19"/>
      <c r="J23" s="15"/>
      <c r="K23" s="15"/>
      <c r="L23" s="15"/>
    </row>
    <row r="24" spans="1:12" s="91" customFormat="1" ht="19.5" customHeight="1" thickBot="1">
      <c r="A24" s="13"/>
      <c r="B24" s="13"/>
      <c r="C24" s="13"/>
      <c r="D24" s="14"/>
      <c r="E24" s="13"/>
      <c r="F24" s="13" t="s">
        <v>324</v>
      </c>
      <c r="G24" s="13">
        <f>H14+H15+H16+H17+H18</f>
        <v>3</v>
      </c>
      <c r="H24" s="108"/>
      <c r="I24" s="19"/>
      <c r="J24" s="15"/>
      <c r="K24" s="15"/>
      <c r="L24" s="15"/>
    </row>
    <row r="25" spans="1:12" s="91" customFormat="1" ht="19.5" customHeight="1" thickBot="1">
      <c r="A25" s="13"/>
      <c r="B25" s="13"/>
      <c r="C25" s="13"/>
      <c r="D25" s="14"/>
      <c r="E25" s="13"/>
      <c r="F25" s="26" t="s">
        <v>337</v>
      </c>
      <c r="G25" s="109">
        <f>G22+G23-G24</f>
        <v>231</v>
      </c>
      <c r="H25" s="108"/>
      <c r="I25" s="19"/>
      <c r="J25" s="15"/>
      <c r="K25" s="15"/>
      <c r="L25" s="15"/>
    </row>
    <row r="26" spans="1:12" ht="19.5" customHeight="1" thickTop="1">
      <c r="A26" s="13"/>
      <c r="B26" s="13"/>
      <c r="C26" s="13"/>
      <c r="D26" s="14"/>
      <c r="E26" s="13"/>
      <c r="F26" s="13"/>
      <c r="G26" s="13"/>
      <c r="H26" s="14"/>
      <c r="I26" s="19"/>
      <c r="J26" s="14"/>
      <c r="K26" s="15"/>
      <c r="L26" s="15"/>
    </row>
    <row r="27" spans="1:12" ht="19.5" customHeight="1">
      <c r="A27" s="13"/>
      <c r="B27" s="13"/>
      <c r="C27" s="13"/>
      <c r="D27" s="14"/>
      <c r="E27" s="13"/>
      <c r="F27" s="13"/>
      <c r="G27" s="13"/>
      <c r="H27" s="14"/>
      <c r="I27" s="19"/>
      <c r="J27" s="14"/>
      <c r="K27" s="15"/>
      <c r="L27" s="15"/>
    </row>
    <row r="28" spans="1:12" ht="19.5" customHeight="1">
      <c r="A28" s="13"/>
      <c r="B28" s="13"/>
      <c r="C28" s="17"/>
      <c r="D28" s="14"/>
      <c r="E28" s="13"/>
      <c r="F28" s="13"/>
      <c r="G28" s="13"/>
      <c r="H28" s="14"/>
      <c r="I28" s="13"/>
      <c r="J28" s="15"/>
      <c r="K28" s="15"/>
      <c r="L28" s="15"/>
    </row>
    <row r="29" spans="1:22" ht="19.5" customHeight="1">
      <c r="A29" s="17"/>
      <c r="B29" s="13"/>
      <c r="C29" s="97"/>
      <c r="D29" s="14"/>
      <c r="E29" s="13"/>
      <c r="F29" s="13"/>
      <c r="G29" s="14"/>
      <c r="H29" s="24"/>
      <c r="I29" s="14"/>
      <c r="J29" s="5"/>
      <c r="K29" s="15"/>
      <c r="L29" s="15"/>
      <c r="M29" s="5"/>
      <c r="R29" s="3"/>
      <c r="T29" s="3"/>
      <c r="V29" s="3"/>
    </row>
    <row r="30" spans="1:22" s="91" customFormat="1" ht="19.5" customHeight="1">
      <c r="A30" s="100"/>
      <c r="B30" s="19"/>
      <c r="C30" s="110"/>
      <c r="D30" s="88"/>
      <c r="E30" s="95"/>
      <c r="F30" s="95"/>
      <c r="G30" s="14"/>
      <c r="H30" s="18"/>
      <c r="I30" s="90"/>
      <c r="J30" s="93"/>
      <c r="K30" s="90"/>
      <c r="L30" s="88"/>
      <c r="R30" s="92"/>
      <c r="T30" s="92"/>
      <c r="V30" s="92"/>
    </row>
    <row r="31" spans="1:12" ht="19.5" customHeight="1">
      <c r="A31" s="13"/>
      <c r="B31" s="13"/>
      <c r="C31" s="13"/>
      <c r="D31" s="14"/>
      <c r="E31" s="13"/>
      <c r="F31" s="13"/>
      <c r="G31" s="87"/>
      <c r="H31" s="28"/>
      <c r="I31" s="29"/>
      <c r="J31" s="87"/>
      <c r="K31" s="15"/>
      <c r="L31" s="15"/>
    </row>
    <row r="32" spans="1:12" ht="19.5" customHeight="1">
      <c r="A32" s="13"/>
      <c r="B32" s="13"/>
      <c r="C32" s="13"/>
      <c r="D32" s="14"/>
      <c r="E32" s="13"/>
      <c r="F32" s="13"/>
      <c r="G32" s="13"/>
      <c r="H32" s="13"/>
      <c r="I32" s="19"/>
      <c r="J32" s="15"/>
      <c r="K32" s="15"/>
      <c r="L32" s="15"/>
    </row>
    <row r="33" spans="1:12" ht="19.5" customHeight="1">
      <c r="A33" s="13"/>
      <c r="B33" s="13"/>
      <c r="C33" s="17" t="s">
        <v>24</v>
      </c>
      <c r="D33" s="14"/>
      <c r="E33" s="13"/>
      <c r="F33" s="13"/>
      <c r="G33" s="13"/>
      <c r="H33" s="14"/>
      <c r="I33" s="13"/>
      <c r="J33" s="15"/>
      <c r="K33" s="15"/>
      <c r="L33" s="15"/>
    </row>
    <row r="34" spans="1:12" ht="19.5" customHeight="1">
      <c r="A34" s="13"/>
      <c r="B34" s="13"/>
      <c r="C34" s="113"/>
      <c r="D34" s="14"/>
      <c r="E34" s="13"/>
      <c r="F34" s="16"/>
      <c r="G34" s="13"/>
      <c r="H34" s="14"/>
      <c r="I34" s="13"/>
      <c r="J34" s="97"/>
      <c r="K34" s="15"/>
      <c r="L34" s="90"/>
    </row>
    <row r="35" spans="1:12" s="91" customFormat="1" ht="18.75" customHeight="1">
      <c r="A35" s="100" t="s">
        <v>305</v>
      </c>
      <c r="B35" s="19"/>
      <c r="C35" s="114" t="s">
        <v>325</v>
      </c>
      <c r="D35" s="14"/>
      <c r="E35" s="90"/>
      <c r="F35" s="93"/>
      <c r="G35" s="14"/>
      <c r="H35" s="14"/>
      <c r="I35" s="90"/>
      <c r="J35" s="93"/>
      <c r="K35" s="90"/>
      <c r="L35" s="90"/>
    </row>
    <row r="36" spans="1:22" ht="19.5" customHeight="1">
      <c r="A36" s="17"/>
      <c r="B36" s="13"/>
      <c r="C36" s="97"/>
      <c r="D36" s="14"/>
      <c r="E36" s="97"/>
      <c r="F36" s="13"/>
      <c r="G36" s="14"/>
      <c r="H36" s="14"/>
      <c r="I36" s="15"/>
      <c r="J36" s="15"/>
      <c r="K36" s="15"/>
      <c r="L36" s="15"/>
      <c r="M36" s="5"/>
      <c r="R36" s="3"/>
      <c r="T36" s="3"/>
      <c r="V36" s="3"/>
    </row>
    <row r="37" spans="1:22" ht="19.5" customHeight="1">
      <c r="A37" s="17"/>
      <c r="B37" s="13"/>
      <c r="C37" s="97"/>
      <c r="D37" s="14"/>
      <c r="E37" s="97"/>
      <c r="F37" s="13"/>
      <c r="G37" s="14"/>
      <c r="H37" s="14"/>
      <c r="I37" s="15"/>
      <c r="J37" s="15"/>
      <c r="K37" s="15"/>
      <c r="L37" s="15"/>
      <c r="M37" s="5"/>
      <c r="R37" s="3"/>
      <c r="T37" s="3"/>
      <c r="V37" s="3"/>
    </row>
    <row r="38" spans="1:22" ht="19.5" customHeight="1">
      <c r="A38" s="17"/>
      <c r="B38" s="13"/>
      <c r="C38" s="97"/>
      <c r="D38" s="14"/>
      <c r="E38" s="97"/>
      <c r="F38" s="13"/>
      <c r="G38" s="14"/>
      <c r="H38" s="14"/>
      <c r="I38" s="15"/>
      <c r="J38" s="15"/>
      <c r="K38" s="15"/>
      <c r="L38" s="15"/>
      <c r="M38" s="5"/>
      <c r="R38" s="3"/>
      <c r="T38" s="3"/>
      <c r="V38" s="3"/>
    </row>
    <row r="39" spans="1:22" s="91" customFormat="1" ht="19.5" customHeight="1">
      <c r="A39" s="115"/>
      <c r="B39" s="19"/>
      <c r="C39" s="116"/>
      <c r="D39" s="88"/>
      <c r="E39" s="90"/>
      <c r="F39" s="116"/>
      <c r="G39" s="18"/>
      <c r="H39" s="88"/>
      <c r="I39" s="95"/>
      <c r="J39" s="96"/>
      <c r="K39" s="90"/>
      <c r="L39" s="90"/>
      <c r="M39" s="98"/>
      <c r="R39" s="92"/>
      <c r="T39" s="92"/>
      <c r="V39" s="92"/>
    </row>
    <row r="40" spans="1:12" s="91" customFormat="1" ht="18.75" customHeight="1">
      <c r="A40" s="100" t="s">
        <v>11</v>
      </c>
      <c r="B40" s="117">
        <v>1</v>
      </c>
      <c r="C40" s="93" t="s">
        <v>333</v>
      </c>
      <c r="D40" s="18" t="s">
        <v>37</v>
      </c>
      <c r="E40" s="19" t="s">
        <v>322</v>
      </c>
      <c r="F40" s="93" t="s">
        <v>204</v>
      </c>
      <c r="G40" s="18" t="s">
        <v>20</v>
      </c>
      <c r="H40" s="88" t="s">
        <v>330</v>
      </c>
      <c r="I40" s="95"/>
      <c r="J40" s="118"/>
      <c r="K40" s="90" t="s">
        <v>331</v>
      </c>
      <c r="L40" s="90" t="s">
        <v>332</v>
      </c>
    </row>
    <row r="41" spans="1:22" ht="19.5" customHeight="1">
      <c r="A41" s="17"/>
      <c r="B41" s="13"/>
      <c r="C41" s="97"/>
      <c r="D41" s="14"/>
      <c r="E41" s="97"/>
      <c r="F41" s="13"/>
      <c r="G41" s="14"/>
      <c r="H41" s="14"/>
      <c r="I41" s="15"/>
      <c r="J41" s="15"/>
      <c r="K41" s="15"/>
      <c r="L41" s="15"/>
      <c r="M41" s="5"/>
      <c r="R41" s="3"/>
      <c r="T41" s="3"/>
      <c r="V41" s="3"/>
    </row>
    <row r="42" spans="1:22" ht="19.5" customHeight="1">
      <c r="A42" s="100" t="s">
        <v>11</v>
      </c>
      <c r="B42" s="117">
        <v>1</v>
      </c>
      <c r="C42" s="97" t="s">
        <v>190</v>
      </c>
      <c r="D42" s="14" t="s">
        <v>37</v>
      </c>
      <c r="E42" s="97" t="s">
        <v>340</v>
      </c>
      <c r="F42" s="13" t="s">
        <v>339</v>
      </c>
      <c r="G42" s="14" t="s">
        <v>23</v>
      </c>
      <c r="H42" s="14" t="s">
        <v>341</v>
      </c>
      <c r="I42" s="97" t="s">
        <v>342</v>
      </c>
      <c r="J42" s="13" t="s">
        <v>204</v>
      </c>
      <c r="K42" s="15" t="s">
        <v>343</v>
      </c>
      <c r="L42" s="15"/>
      <c r="M42" s="5"/>
      <c r="R42" s="3"/>
      <c r="T42" s="3"/>
      <c r="V42" s="3"/>
    </row>
    <row r="43" spans="1:22" ht="19.5" customHeight="1">
      <c r="A43" s="100" t="s">
        <v>11</v>
      </c>
      <c r="B43" s="117">
        <v>2</v>
      </c>
      <c r="C43" s="97" t="s">
        <v>191</v>
      </c>
      <c r="D43" s="14" t="s">
        <v>37</v>
      </c>
      <c r="E43" s="97" t="s">
        <v>340</v>
      </c>
      <c r="F43" s="13" t="s">
        <v>339</v>
      </c>
      <c r="G43" s="14" t="s">
        <v>23</v>
      </c>
      <c r="H43" s="14" t="s">
        <v>341</v>
      </c>
      <c r="I43" s="97" t="s">
        <v>342</v>
      </c>
      <c r="J43" s="13" t="s">
        <v>204</v>
      </c>
      <c r="K43" s="15" t="s">
        <v>343</v>
      </c>
      <c r="L43" s="15" t="s">
        <v>192</v>
      </c>
      <c r="M43" s="5"/>
      <c r="R43" s="3"/>
      <c r="T43" s="3"/>
      <c r="V43" s="3"/>
    </row>
    <row r="44" spans="1:22" ht="19.5" customHeight="1">
      <c r="A44" s="17"/>
      <c r="B44" s="13"/>
      <c r="C44" s="97"/>
      <c r="D44" s="14"/>
      <c r="E44" s="97"/>
      <c r="F44" s="13"/>
      <c r="G44" s="14"/>
      <c r="H44" s="14"/>
      <c r="I44" s="15"/>
      <c r="J44" s="15"/>
      <c r="K44" s="15"/>
      <c r="L44" s="15"/>
      <c r="M44" s="5"/>
      <c r="R44" s="3"/>
      <c r="T44" s="3"/>
      <c r="V44" s="3"/>
    </row>
    <row r="45" spans="1:22" ht="19.5" customHeight="1">
      <c r="A45" s="17"/>
      <c r="B45" s="13"/>
      <c r="C45" s="97"/>
      <c r="D45" s="14"/>
      <c r="E45" s="97"/>
      <c r="F45" s="13"/>
      <c r="G45" s="14"/>
      <c r="H45" s="14"/>
      <c r="I45" s="15"/>
      <c r="J45" s="15"/>
      <c r="K45" s="15"/>
      <c r="L45" s="15"/>
      <c r="M45" s="5"/>
      <c r="R45" s="3"/>
      <c r="T45" s="3"/>
      <c r="V45" s="3"/>
    </row>
    <row r="46" spans="1:22" ht="19.5" customHeight="1">
      <c r="A46" s="17"/>
      <c r="B46" s="13"/>
      <c r="C46" s="97"/>
      <c r="D46" s="14"/>
      <c r="E46" s="97"/>
      <c r="F46" s="13"/>
      <c r="G46" s="14"/>
      <c r="H46" s="14"/>
      <c r="I46" s="15"/>
      <c r="J46" s="15"/>
      <c r="K46" s="15"/>
      <c r="L46" s="15"/>
      <c r="M46" s="5"/>
      <c r="R46" s="3"/>
      <c r="T46" s="3"/>
      <c r="V46" s="3"/>
    </row>
    <row r="47" spans="1:22" ht="19.5" customHeight="1">
      <c r="A47" s="17"/>
      <c r="B47" s="13"/>
      <c r="C47" s="97"/>
      <c r="D47" s="14"/>
      <c r="E47" s="97"/>
      <c r="F47" s="13"/>
      <c r="G47" s="14"/>
      <c r="H47" s="14"/>
      <c r="I47" s="15"/>
      <c r="J47" s="15"/>
      <c r="K47" s="15"/>
      <c r="L47" s="15"/>
      <c r="M47" s="5"/>
      <c r="R47" s="3"/>
      <c r="T47" s="3"/>
      <c r="V47" s="3"/>
    </row>
    <row r="48" spans="1:22" ht="19.5" customHeight="1">
      <c r="A48" s="17"/>
      <c r="B48" s="13"/>
      <c r="C48" s="97"/>
      <c r="D48" s="14"/>
      <c r="E48" s="97"/>
      <c r="F48" s="13"/>
      <c r="G48" s="14"/>
      <c r="H48" s="14"/>
      <c r="I48" s="15"/>
      <c r="J48" s="15"/>
      <c r="K48" s="15"/>
      <c r="L48" s="15"/>
      <c r="M48" s="5"/>
      <c r="R48" s="3"/>
      <c r="T48" s="3"/>
      <c r="V48" s="3"/>
    </row>
    <row r="49" spans="1:22" ht="19.5" customHeight="1">
      <c r="A49" s="17"/>
      <c r="B49" s="13"/>
      <c r="C49" s="97"/>
      <c r="D49" s="14"/>
      <c r="E49" s="97"/>
      <c r="F49" s="13"/>
      <c r="G49" s="14"/>
      <c r="H49" s="14"/>
      <c r="I49" s="15"/>
      <c r="J49" s="15"/>
      <c r="K49" s="15"/>
      <c r="L49" s="15"/>
      <c r="M49" s="5"/>
      <c r="R49" s="3"/>
      <c r="T49" s="3"/>
      <c r="V49" s="3"/>
    </row>
    <row r="50" spans="1:22" ht="19.5" customHeight="1">
      <c r="A50" s="17"/>
      <c r="B50" s="13"/>
      <c r="C50" s="97"/>
      <c r="D50" s="14"/>
      <c r="E50" s="97"/>
      <c r="F50" s="13"/>
      <c r="G50" s="14"/>
      <c r="H50" s="14"/>
      <c r="I50" s="15"/>
      <c r="J50" s="15"/>
      <c r="K50" s="15"/>
      <c r="L50" s="15"/>
      <c r="M50" s="5"/>
      <c r="R50" s="3"/>
      <c r="T50" s="3"/>
      <c r="V50" s="3"/>
    </row>
    <row r="51" spans="1:22" ht="19.5" customHeight="1">
      <c r="A51" s="17"/>
      <c r="B51" s="13"/>
      <c r="C51" s="97"/>
      <c r="D51" s="14"/>
      <c r="E51" s="97"/>
      <c r="F51" s="13"/>
      <c r="G51" s="14"/>
      <c r="H51" s="14"/>
      <c r="I51" s="15"/>
      <c r="J51" s="15"/>
      <c r="K51" s="15"/>
      <c r="L51" s="15"/>
      <c r="M51" s="5"/>
      <c r="R51" s="3"/>
      <c r="T51" s="3"/>
      <c r="V51" s="3"/>
    </row>
    <row r="52" spans="1:22" ht="19.5" customHeight="1">
      <c r="A52" s="17"/>
      <c r="B52" s="13"/>
      <c r="C52" s="97"/>
      <c r="D52" s="14"/>
      <c r="E52" s="97"/>
      <c r="F52" s="13"/>
      <c r="G52" s="14"/>
      <c r="H52" s="14"/>
      <c r="I52" s="15"/>
      <c r="J52" s="15"/>
      <c r="K52" s="15"/>
      <c r="L52" s="15"/>
      <c r="M52" s="5"/>
      <c r="R52" s="3"/>
      <c r="T52" s="3"/>
      <c r="V52" s="3"/>
    </row>
    <row r="53" spans="1:22" ht="19.5" customHeight="1">
      <c r="A53" s="17"/>
      <c r="B53" s="13"/>
      <c r="C53" s="97"/>
      <c r="D53" s="14"/>
      <c r="E53" s="97"/>
      <c r="F53" s="13"/>
      <c r="G53" s="14"/>
      <c r="H53" s="14"/>
      <c r="I53" s="15"/>
      <c r="J53" s="15"/>
      <c r="K53" s="15"/>
      <c r="L53" s="15"/>
      <c r="M53" s="5"/>
      <c r="R53" s="3"/>
      <c r="T53" s="3"/>
      <c r="V53" s="3"/>
    </row>
    <row r="54" spans="1:22" ht="19.5" customHeight="1">
      <c r="A54" s="17"/>
      <c r="B54" s="13"/>
      <c r="C54" s="97"/>
      <c r="D54" s="14"/>
      <c r="E54" s="97"/>
      <c r="F54" s="13"/>
      <c r="G54" s="14"/>
      <c r="H54" s="14"/>
      <c r="I54" s="15"/>
      <c r="J54" s="15"/>
      <c r="K54" s="15"/>
      <c r="L54" s="15"/>
      <c r="M54" s="5"/>
      <c r="R54" s="3"/>
      <c r="T54" s="3"/>
      <c r="V54" s="3"/>
    </row>
    <row r="55" spans="1:22" ht="19.5" customHeight="1">
      <c r="A55" s="17"/>
      <c r="B55" s="13"/>
      <c r="C55" s="97"/>
      <c r="D55" s="14"/>
      <c r="E55" s="97"/>
      <c r="F55" s="13"/>
      <c r="G55" s="14"/>
      <c r="H55" s="14"/>
      <c r="I55" s="15"/>
      <c r="J55" s="15"/>
      <c r="K55" s="15"/>
      <c r="L55" s="15"/>
      <c r="M55" s="5"/>
      <c r="R55" s="3"/>
      <c r="T55" s="3"/>
      <c r="V55" s="3"/>
    </row>
    <row r="56" spans="1:22" ht="19.5" customHeight="1">
      <c r="A56" s="17"/>
      <c r="B56" s="13"/>
      <c r="C56" s="97"/>
      <c r="D56" s="14"/>
      <c r="E56" s="97"/>
      <c r="F56" s="13"/>
      <c r="G56" s="14"/>
      <c r="H56" s="14"/>
      <c r="I56" s="15"/>
      <c r="J56" s="15"/>
      <c r="K56" s="15"/>
      <c r="L56" s="15"/>
      <c r="M56" s="5"/>
      <c r="R56" s="3"/>
      <c r="T56" s="3"/>
      <c r="V56" s="3"/>
    </row>
    <row r="57" spans="1:22" ht="19.5" customHeight="1">
      <c r="A57" s="17"/>
      <c r="B57" s="13"/>
      <c r="C57" s="97"/>
      <c r="D57" s="14"/>
      <c r="E57" s="97"/>
      <c r="F57" s="13"/>
      <c r="G57" s="14"/>
      <c r="H57" s="14"/>
      <c r="I57" s="15"/>
      <c r="J57" s="15"/>
      <c r="K57" s="15"/>
      <c r="L57" s="15"/>
      <c r="M57" s="5"/>
      <c r="R57" s="3"/>
      <c r="T57" s="3"/>
      <c r="V57" s="3"/>
    </row>
    <row r="58" spans="1:22" ht="19.5" customHeight="1">
      <c r="A58" s="17"/>
      <c r="B58" s="13"/>
      <c r="C58" s="97"/>
      <c r="D58" s="14"/>
      <c r="E58" s="97"/>
      <c r="F58" s="13"/>
      <c r="G58" s="14"/>
      <c r="H58" s="14"/>
      <c r="I58" s="15"/>
      <c r="J58" s="15"/>
      <c r="K58" s="15"/>
      <c r="L58" s="15"/>
      <c r="M58" s="5"/>
      <c r="R58" s="3"/>
      <c r="T58" s="3"/>
      <c r="V58" s="3"/>
    </row>
    <row r="59" spans="1:22" ht="19.5" customHeight="1">
      <c r="A59" s="17"/>
      <c r="B59" s="13"/>
      <c r="C59" s="97"/>
      <c r="D59" s="14"/>
      <c r="E59" s="97"/>
      <c r="F59" s="13"/>
      <c r="G59" s="14"/>
      <c r="H59" s="14"/>
      <c r="I59" s="15"/>
      <c r="J59" s="15"/>
      <c r="K59" s="15"/>
      <c r="L59" s="15"/>
      <c r="M59" s="5"/>
      <c r="R59" s="3"/>
      <c r="T59" s="3"/>
      <c r="V59" s="3"/>
    </row>
    <row r="60" spans="1:13" ht="19.5" customHeight="1" thickBot="1">
      <c r="A60" s="20"/>
      <c r="B60" s="21"/>
      <c r="C60" s="21"/>
      <c r="D60" s="22"/>
      <c r="E60" s="22"/>
      <c r="F60" s="23"/>
      <c r="G60" s="23"/>
      <c r="H60" s="22"/>
      <c r="I60" s="23"/>
      <c r="J60" s="23"/>
      <c r="K60" s="23"/>
      <c r="L60" s="23"/>
      <c r="M60" s="4"/>
    </row>
    <row r="61" ht="19.5" customHeight="1">
      <c r="M61" s="4"/>
    </row>
    <row r="69" spans="1:13" s="4" customFormat="1" ht="19.5" customHeight="1">
      <c r="A69" s="2"/>
      <c r="B69" s="2"/>
      <c r="C69" s="2"/>
      <c r="E69" s="2"/>
      <c r="F69" s="2"/>
      <c r="G69" s="2"/>
      <c r="I69" s="2"/>
      <c r="J69" s="3"/>
      <c r="K69" s="3"/>
      <c r="L69" s="3"/>
      <c r="M69" s="2"/>
    </row>
    <row r="70" spans="1:13" s="4" customFormat="1" ht="19.5" customHeight="1">
      <c r="A70" s="2"/>
      <c r="B70" s="2"/>
      <c r="C70" s="2"/>
      <c r="E70" s="2"/>
      <c r="F70" s="2"/>
      <c r="G70" s="2"/>
      <c r="I70" s="2"/>
      <c r="J70" s="3"/>
      <c r="K70" s="3"/>
      <c r="L70" s="3"/>
      <c r="M70" s="2"/>
    </row>
    <row r="76" spans="1:13" s="4" customFormat="1" ht="19.5" customHeight="1">
      <c r="A76" s="2"/>
      <c r="B76" s="2"/>
      <c r="C76" s="2"/>
      <c r="E76" s="2"/>
      <c r="F76" s="2"/>
      <c r="G76" s="2"/>
      <c r="I76" s="2"/>
      <c r="J76" s="3"/>
      <c r="K76" s="3"/>
      <c r="L76" s="3"/>
      <c r="M76" s="2"/>
    </row>
    <row r="79" spans="1:13" s="4" customFormat="1" ht="19.5" customHeight="1">
      <c r="A79" s="2"/>
      <c r="B79" s="2"/>
      <c r="C79" s="2"/>
      <c r="E79" s="2"/>
      <c r="F79" s="2"/>
      <c r="G79" s="2"/>
      <c r="I79" s="2"/>
      <c r="J79" s="3"/>
      <c r="K79" s="3"/>
      <c r="L79" s="3"/>
      <c r="M79" s="2"/>
    </row>
    <row r="80" spans="1:13" s="4" customFormat="1" ht="19.5" customHeight="1">
      <c r="A80" s="2"/>
      <c r="B80" s="2"/>
      <c r="C80" s="2"/>
      <c r="E80" s="2"/>
      <c r="F80" s="2"/>
      <c r="G80" s="2"/>
      <c r="I80" s="2"/>
      <c r="J80" s="3"/>
      <c r="K80" s="3"/>
      <c r="L80" s="3"/>
      <c r="M80" s="2"/>
    </row>
    <row r="82" spans="1:13" s="4" customFormat="1" ht="19.5" customHeight="1">
      <c r="A82" s="2"/>
      <c r="B82" s="2"/>
      <c r="C82" s="2"/>
      <c r="E82" s="2"/>
      <c r="F82" s="2"/>
      <c r="G82" s="2"/>
      <c r="I82" s="2"/>
      <c r="J82" s="3"/>
      <c r="K82" s="3"/>
      <c r="L82" s="3"/>
      <c r="M82" s="2"/>
    </row>
    <row r="84" spans="1:13" s="4" customFormat="1" ht="19.5" customHeight="1">
      <c r="A84" s="2"/>
      <c r="B84" s="2"/>
      <c r="C84" s="2"/>
      <c r="E84" s="2"/>
      <c r="F84" s="2"/>
      <c r="G84" s="2"/>
      <c r="I84" s="2"/>
      <c r="J84" s="3"/>
      <c r="K84" s="3"/>
      <c r="L84" s="3"/>
      <c r="M84" s="2"/>
    </row>
    <row r="85" spans="1:13" s="4" customFormat="1" ht="19.5" customHeight="1">
      <c r="A85" s="2"/>
      <c r="B85" s="2"/>
      <c r="C85" s="2"/>
      <c r="E85" s="2"/>
      <c r="F85" s="2"/>
      <c r="G85" s="2"/>
      <c r="I85" s="2"/>
      <c r="J85" s="3"/>
      <c r="K85" s="3"/>
      <c r="L85" s="3"/>
      <c r="M85" s="2"/>
    </row>
    <row r="86" spans="1:13" s="4" customFormat="1" ht="19.5" customHeight="1">
      <c r="A86" s="2"/>
      <c r="B86" s="2"/>
      <c r="C86" s="2"/>
      <c r="E86" s="2"/>
      <c r="F86" s="2"/>
      <c r="G86" s="2"/>
      <c r="I86" s="2"/>
      <c r="J86" s="3"/>
      <c r="K86" s="3"/>
      <c r="L86" s="3"/>
      <c r="M86" s="2"/>
    </row>
    <row r="87" spans="1:13" s="4" customFormat="1" ht="19.5" customHeight="1">
      <c r="A87" s="2"/>
      <c r="B87" s="2"/>
      <c r="C87" s="2"/>
      <c r="E87" s="2"/>
      <c r="F87" s="2"/>
      <c r="G87" s="2"/>
      <c r="I87" s="2"/>
      <c r="J87" s="3"/>
      <c r="K87" s="3"/>
      <c r="L87" s="3"/>
      <c r="M87" s="2"/>
    </row>
    <row r="88" spans="1:13" s="4" customFormat="1" ht="19.5" customHeight="1">
      <c r="A88" s="2"/>
      <c r="B88" s="2"/>
      <c r="C88" s="2"/>
      <c r="E88" s="2"/>
      <c r="F88" s="2"/>
      <c r="G88" s="2"/>
      <c r="I88" s="2"/>
      <c r="J88" s="3"/>
      <c r="K88" s="3"/>
      <c r="L88" s="3"/>
      <c r="M88" s="2"/>
    </row>
    <row r="92" spans="1:13" s="4" customFormat="1" ht="19.5" customHeight="1">
      <c r="A92" s="2"/>
      <c r="B92" s="2"/>
      <c r="C92" s="2"/>
      <c r="E92" s="2"/>
      <c r="F92" s="2"/>
      <c r="G92" s="2"/>
      <c r="I92" s="2"/>
      <c r="J92" s="3"/>
      <c r="K92" s="3"/>
      <c r="L92" s="3"/>
      <c r="M92" s="2"/>
    </row>
  </sheetData>
  <sheetProtection/>
  <printOptions gridLines="1"/>
  <pageMargins left="0.35433070866141736" right="0.31496062992125984" top="0.31496062992125984" bottom="0.1968503937007874" header="0.31496062992125984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6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33" bestFit="1" customWidth="1"/>
    <col min="2" max="2" width="20.28125" style="33" customWidth="1"/>
    <col min="3" max="3" width="5.421875" style="33" bestFit="1" customWidth="1"/>
    <col min="4" max="4" width="26.421875" style="33" bestFit="1" customWidth="1"/>
    <col min="5" max="5" width="6.140625" style="75" bestFit="1" customWidth="1"/>
    <col min="6" max="8" width="10.57421875" style="34" customWidth="1"/>
    <col min="9" max="9" width="10.8515625" style="34" bestFit="1" customWidth="1"/>
    <col min="10" max="10" width="33.8515625" style="33" bestFit="1" customWidth="1"/>
    <col min="11" max="11" width="9.00390625" style="33" customWidth="1"/>
    <col min="12" max="12" width="9.140625" style="33" customWidth="1"/>
    <col min="13" max="13" width="23.00390625" style="33" bestFit="1" customWidth="1"/>
    <col min="14" max="14" width="5.8515625" style="31" bestFit="1" customWidth="1"/>
    <col min="15" max="15" width="5.140625" style="33" bestFit="1" customWidth="1"/>
    <col min="16" max="16384" width="9.00390625" style="33" customWidth="1"/>
  </cols>
  <sheetData>
    <row r="1" spans="1:10" ht="19.5" customHeight="1">
      <c r="A1" s="1" t="s">
        <v>25</v>
      </c>
      <c r="B1" s="1"/>
      <c r="C1" s="1"/>
      <c r="D1" s="1"/>
      <c r="E1" s="1"/>
      <c r="F1" s="1"/>
      <c r="G1" s="1"/>
      <c r="H1" s="1"/>
      <c r="I1" s="101">
        <v>435</v>
      </c>
      <c r="J1" s="101" t="s">
        <v>312</v>
      </c>
    </row>
    <row r="2" spans="1:10" ht="19.5" customHeight="1">
      <c r="A2" s="1" t="s">
        <v>36</v>
      </c>
      <c r="B2" s="1"/>
      <c r="C2" s="1"/>
      <c r="D2" s="1"/>
      <c r="E2" s="1"/>
      <c r="F2" s="1"/>
      <c r="G2" s="1"/>
      <c r="H2" s="1"/>
      <c r="I2" s="102">
        <v>20</v>
      </c>
      <c r="J2" s="103" t="s">
        <v>313</v>
      </c>
    </row>
    <row r="3" spans="1:10" ht="19.5" customHeight="1">
      <c r="A3" s="35" t="s">
        <v>320</v>
      </c>
      <c r="B3" s="35"/>
      <c r="C3" s="35"/>
      <c r="D3" s="35"/>
      <c r="E3" s="35"/>
      <c r="F3" s="35"/>
      <c r="G3" s="35"/>
      <c r="H3" s="35"/>
      <c r="I3" s="119">
        <f>SUM(I1:I2)</f>
        <v>455</v>
      </c>
      <c r="J3" s="101" t="s">
        <v>314</v>
      </c>
    </row>
    <row r="4" spans="1:14" s="99" customFormat="1" ht="19.5" customHeight="1">
      <c r="A4" s="4" t="s">
        <v>338</v>
      </c>
      <c r="B4" s="36"/>
      <c r="C4" s="36"/>
      <c r="D4" s="36"/>
      <c r="E4" s="36"/>
      <c r="F4" s="36"/>
      <c r="G4" s="36"/>
      <c r="H4" s="36"/>
      <c r="I4" s="36"/>
      <c r="N4" s="89"/>
    </row>
    <row r="5" spans="1:9" ht="19.5" customHeight="1" thickBot="1">
      <c r="A5" s="80" t="s">
        <v>344</v>
      </c>
      <c r="B5" s="80"/>
      <c r="C5" s="80"/>
      <c r="D5" s="80"/>
      <c r="E5" s="80"/>
      <c r="F5" s="80"/>
      <c r="G5" s="80"/>
      <c r="H5" s="80"/>
      <c r="I5" s="80"/>
    </row>
    <row r="6" spans="1:14" s="32" customFormat="1" ht="19.5" customHeight="1">
      <c r="A6" s="81" t="s">
        <v>2</v>
      </c>
      <c r="B6" s="82" t="s">
        <v>6</v>
      </c>
      <c r="C6" s="81" t="s">
        <v>26</v>
      </c>
      <c r="D6" s="81" t="s">
        <v>3</v>
      </c>
      <c r="E6" s="81" t="s">
        <v>27</v>
      </c>
      <c r="F6" s="81" t="s">
        <v>28</v>
      </c>
      <c r="G6" s="81" t="s">
        <v>203</v>
      </c>
      <c r="H6" s="81" t="s">
        <v>310</v>
      </c>
      <c r="I6" s="81" t="s">
        <v>29</v>
      </c>
      <c r="J6" s="81" t="s">
        <v>30</v>
      </c>
      <c r="N6" s="2"/>
    </row>
    <row r="7" spans="1:14" s="37" customFormat="1" ht="19.5" customHeight="1" thickBot="1">
      <c r="A7" s="83"/>
      <c r="B7" s="84" t="s">
        <v>13</v>
      </c>
      <c r="C7" s="83" t="s">
        <v>2</v>
      </c>
      <c r="D7" s="83" t="s">
        <v>31</v>
      </c>
      <c r="E7" s="83" t="s">
        <v>32</v>
      </c>
      <c r="F7" s="83" t="s">
        <v>33</v>
      </c>
      <c r="G7" s="83"/>
      <c r="H7" s="83" t="s">
        <v>311</v>
      </c>
      <c r="I7" s="83"/>
      <c r="J7" s="83" t="s">
        <v>34</v>
      </c>
      <c r="M7" s="36"/>
      <c r="N7" s="4"/>
    </row>
    <row r="8" spans="1:14" s="32" customFormat="1" ht="19.5" customHeight="1">
      <c r="A8" s="107">
        <v>1</v>
      </c>
      <c r="B8" s="38" t="s">
        <v>35</v>
      </c>
      <c r="C8" s="39">
        <v>1</v>
      </c>
      <c r="D8" s="40" t="s">
        <v>41</v>
      </c>
      <c r="E8" s="41">
        <v>1</v>
      </c>
      <c r="F8" s="104">
        <f>SUM($I$1*E8)</f>
        <v>435</v>
      </c>
      <c r="G8" s="105"/>
      <c r="H8" s="104">
        <f>SUM($I$2*E8)</f>
        <v>20</v>
      </c>
      <c r="I8" s="106">
        <f>F8+G8+H8</f>
        <v>455</v>
      </c>
      <c r="J8" s="46"/>
      <c r="N8" s="2"/>
    </row>
    <row r="9" spans="1:17" s="32" customFormat="1" ht="19.5" customHeight="1">
      <c r="A9" s="107"/>
      <c r="B9" s="38"/>
      <c r="C9" s="39">
        <v>2</v>
      </c>
      <c r="D9" s="13" t="s">
        <v>42</v>
      </c>
      <c r="E9" s="49">
        <v>1</v>
      </c>
      <c r="F9" s="104">
        <f aca="true" t="shared" si="0" ref="F9:F72">SUM($I$1*E9)</f>
        <v>435</v>
      </c>
      <c r="G9" s="105"/>
      <c r="H9" s="104">
        <f aca="true" t="shared" si="1" ref="H9:H72">SUM($I$2*E9)</f>
        <v>20</v>
      </c>
      <c r="I9" s="106">
        <f aca="true" t="shared" si="2" ref="I9:I72">F9+G9+H9</f>
        <v>455</v>
      </c>
      <c r="J9" s="50"/>
      <c r="K9" s="51"/>
      <c r="L9" s="51"/>
      <c r="M9" s="51"/>
      <c r="N9" s="2"/>
      <c r="O9" s="52"/>
      <c r="P9" s="52"/>
      <c r="Q9" s="52"/>
    </row>
    <row r="10" spans="1:17" s="32" customFormat="1" ht="19.5" customHeight="1">
      <c r="A10" s="48"/>
      <c r="B10" s="38"/>
      <c r="C10" s="39">
        <v>3</v>
      </c>
      <c r="D10" s="13" t="s">
        <v>43</v>
      </c>
      <c r="E10" s="49">
        <v>3</v>
      </c>
      <c r="F10" s="104">
        <f t="shared" si="0"/>
        <v>1305</v>
      </c>
      <c r="G10" s="105"/>
      <c r="H10" s="104">
        <f t="shared" si="1"/>
        <v>60</v>
      </c>
      <c r="I10" s="106">
        <f t="shared" si="2"/>
        <v>1365</v>
      </c>
      <c r="J10" s="50"/>
      <c r="K10" s="51"/>
      <c r="L10" s="51"/>
      <c r="M10" s="51"/>
      <c r="N10" s="2"/>
      <c r="O10" s="52"/>
      <c r="P10" s="52"/>
      <c r="Q10" s="52"/>
    </row>
    <row r="11" spans="1:17" s="32" customFormat="1" ht="19.5" customHeight="1">
      <c r="A11" s="48"/>
      <c r="B11" s="38"/>
      <c r="C11" s="39">
        <v>4</v>
      </c>
      <c r="D11" s="13" t="s">
        <v>44</v>
      </c>
      <c r="E11" s="41">
        <v>1</v>
      </c>
      <c r="F11" s="104">
        <f t="shared" si="0"/>
        <v>435</v>
      </c>
      <c r="G11" s="105"/>
      <c r="H11" s="104">
        <f t="shared" si="1"/>
        <v>20</v>
      </c>
      <c r="I11" s="106">
        <f t="shared" si="2"/>
        <v>455</v>
      </c>
      <c r="J11" s="44"/>
      <c r="K11" s="53"/>
      <c r="L11" s="53"/>
      <c r="M11" s="53"/>
      <c r="N11" s="2"/>
      <c r="O11" s="54"/>
      <c r="P11" s="54"/>
      <c r="Q11" s="54"/>
    </row>
    <row r="12" spans="1:17" s="32" customFormat="1" ht="19.5" customHeight="1">
      <c r="A12" s="48"/>
      <c r="B12" s="38"/>
      <c r="C12" s="39">
        <v>5</v>
      </c>
      <c r="D12" s="13" t="s">
        <v>45</v>
      </c>
      <c r="E12" s="41">
        <v>2</v>
      </c>
      <c r="F12" s="104">
        <f t="shared" si="0"/>
        <v>870</v>
      </c>
      <c r="G12" s="105"/>
      <c r="H12" s="104">
        <f t="shared" si="1"/>
        <v>40</v>
      </c>
      <c r="I12" s="106">
        <f t="shared" si="2"/>
        <v>910</v>
      </c>
      <c r="J12" s="46"/>
      <c r="K12" s="53"/>
      <c r="L12" s="53"/>
      <c r="M12" s="53"/>
      <c r="N12" s="2"/>
      <c r="O12" s="54"/>
      <c r="P12" s="54"/>
      <c r="Q12" s="54"/>
    </row>
    <row r="13" spans="1:17" s="32" customFormat="1" ht="19.5" customHeight="1">
      <c r="A13" s="48"/>
      <c r="B13" s="38"/>
      <c r="C13" s="39">
        <v>6</v>
      </c>
      <c r="D13" s="13" t="s">
        <v>46</v>
      </c>
      <c r="E13" s="41">
        <v>1</v>
      </c>
      <c r="F13" s="104">
        <f t="shared" si="0"/>
        <v>435</v>
      </c>
      <c r="G13" s="105"/>
      <c r="H13" s="104">
        <f t="shared" si="1"/>
        <v>20</v>
      </c>
      <c r="I13" s="106">
        <f t="shared" si="2"/>
        <v>455</v>
      </c>
      <c r="J13" s="46"/>
      <c r="K13" s="53"/>
      <c r="L13" s="53"/>
      <c r="M13" s="53"/>
      <c r="N13" s="2"/>
      <c r="O13" s="54"/>
      <c r="P13" s="54"/>
      <c r="Q13" s="54"/>
    </row>
    <row r="14" spans="1:17" s="32" customFormat="1" ht="19.5" customHeight="1">
      <c r="A14" s="48"/>
      <c r="B14" s="38"/>
      <c r="C14" s="39">
        <v>7</v>
      </c>
      <c r="D14" s="13" t="s">
        <v>47</v>
      </c>
      <c r="E14" s="41">
        <v>2</v>
      </c>
      <c r="F14" s="104">
        <f t="shared" si="0"/>
        <v>870</v>
      </c>
      <c r="G14" s="105"/>
      <c r="H14" s="104">
        <f t="shared" si="1"/>
        <v>40</v>
      </c>
      <c r="I14" s="106">
        <f t="shared" si="2"/>
        <v>910</v>
      </c>
      <c r="J14" s="46"/>
      <c r="K14" s="53"/>
      <c r="L14" s="53"/>
      <c r="M14" s="53"/>
      <c r="N14" s="2"/>
      <c r="O14" s="54"/>
      <c r="P14" s="54"/>
      <c r="Q14" s="54"/>
    </row>
    <row r="15" spans="1:14" s="99" customFormat="1" ht="19.5" customHeight="1">
      <c r="A15" s="48"/>
      <c r="B15" s="38"/>
      <c r="C15" s="39">
        <v>8</v>
      </c>
      <c r="D15" s="13" t="s">
        <v>48</v>
      </c>
      <c r="E15" s="41">
        <v>1</v>
      </c>
      <c r="F15" s="104">
        <f t="shared" si="0"/>
        <v>435</v>
      </c>
      <c r="G15" s="105"/>
      <c r="H15" s="104">
        <f t="shared" si="1"/>
        <v>20</v>
      </c>
      <c r="I15" s="106">
        <f t="shared" si="2"/>
        <v>455</v>
      </c>
      <c r="J15" s="46"/>
      <c r="N15" s="89"/>
    </row>
    <row r="16" spans="1:14" s="99" customFormat="1" ht="19.5" customHeight="1">
      <c r="A16" s="48"/>
      <c r="B16" s="38"/>
      <c r="C16" s="39">
        <v>9</v>
      </c>
      <c r="D16" s="13" t="s">
        <v>49</v>
      </c>
      <c r="E16" s="41">
        <v>2</v>
      </c>
      <c r="F16" s="104">
        <f t="shared" si="0"/>
        <v>870</v>
      </c>
      <c r="G16" s="105"/>
      <c r="H16" s="104">
        <f t="shared" si="1"/>
        <v>40</v>
      </c>
      <c r="I16" s="106">
        <f t="shared" si="2"/>
        <v>910</v>
      </c>
      <c r="J16" s="46"/>
      <c r="N16" s="89"/>
    </row>
    <row r="17" spans="1:14" s="99" customFormat="1" ht="19.5" customHeight="1">
      <c r="A17" s="48"/>
      <c r="B17" s="38"/>
      <c r="C17" s="39">
        <v>10</v>
      </c>
      <c r="D17" s="13" t="s">
        <v>50</v>
      </c>
      <c r="E17" s="41">
        <v>3</v>
      </c>
      <c r="F17" s="104">
        <f t="shared" si="0"/>
        <v>1305</v>
      </c>
      <c r="G17" s="105"/>
      <c r="H17" s="104">
        <f t="shared" si="1"/>
        <v>60</v>
      </c>
      <c r="I17" s="106">
        <f t="shared" si="2"/>
        <v>1365</v>
      </c>
      <c r="J17" s="46"/>
      <c r="N17" s="89"/>
    </row>
    <row r="18" spans="1:14" s="99" customFormat="1" ht="19.5" customHeight="1">
      <c r="A18" s="48"/>
      <c r="B18" s="38"/>
      <c r="C18" s="39">
        <v>11</v>
      </c>
      <c r="D18" s="13" t="s">
        <v>51</v>
      </c>
      <c r="E18" s="41">
        <v>1</v>
      </c>
      <c r="F18" s="104">
        <f t="shared" si="0"/>
        <v>435</v>
      </c>
      <c r="G18" s="105"/>
      <c r="H18" s="104">
        <f t="shared" si="1"/>
        <v>20</v>
      </c>
      <c r="I18" s="106">
        <f t="shared" si="2"/>
        <v>455</v>
      </c>
      <c r="J18" s="46"/>
      <c r="N18" s="89"/>
    </row>
    <row r="19" spans="1:14" s="99" customFormat="1" ht="19.5" customHeight="1">
      <c r="A19" s="48"/>
      <c r="B19" s="38"/>
      <c r="C19" s="39">
        <v>12</v>
      </c>
      <c r="D19" s="13" t="s">
        <v>52</v>
      </c>
      <c r="E19" s="41">
        <v>1</v>
      </c>
      <c r="F19" s="104">
        <f t="shared" si="0"/>
        <v>435</v>
      </c>
      <c r="G19" s="105"/>
      <c r="H19" s="104">
        <f t="shared" si="1"/>
        <v>20</v>
      </c>
      <c r="I19" s="106">
        <f t="shared" si="2"/>
        <v>455</v>
      </c>
      <c r="J19" s="46"/>
      <c r="N19" s="89"/>
    </row>
    <row r="20" spans="1:16" s="32" customFormat="1" ht="19.5" customHeight="1">
      <c r="A20" s="48"/>
      <c r="B20" s="38"/>
      <c r="C20" s="39">
        <v>13</v>
      </c>
      <c r="D20" s="13" t="s">
        <v>54</v>
      </c>
      <c r="E20" s="41">
        <v>3</v>
      </c>
      <c r="F20" s="104">
        <f t="shared" si="0"/>
        <v>1305</v>
      </c>
      <c r="G20" s="105"/>
      <c r="H20" s="104">
        <f t="shared" si="1"/>
        <v>60</v>
      </c>
      <c r="I20" s="106">
        <f t="shared" si="2"/>
        <v>1365</v>
      </c>
      <c r="J20" s="46"/>
      <c r="K20" s="55"/>
      <c r="L20" s="55"/>
      <c r="M20" s="55"/>
      <c r="N20" s="78"/>
      <c r="P20" s="53"/>
    </row>
    <row r="21" spans="1:16" s="32" customFormat="1" ht="19.5" customHeight="1">
      <c r="A21" s="48"/>
      <c r="B21" s="38"/>
      <c r="C21" s="39">
        <v>14</v>
      </c>
      <c r="D21" s="13" t="s">
        <v>56</v>
      </c>
      <c r="E21" s="41">
        <v>3</v>
      </c>
      <c r="F21" s="104">
        <f t="shared" si="0"/>
        <v>1305</v>
      </c>
      <c r="G21" s="105"/>
      <c r="H21" s="104">
        <f t="shared" si="1"/>
        <v>60</v>
      </c>
      <c r="I21" s="106">
        <f t="shared" si="2"/>
        <v>1365</v>
      </c>
      <c r="J21" s="46"/>
      <c r="K21" s="55"/>
      <c r="L21" s="55"/>
      <c r="M21" s="55"/>
      <c r="N21" s="78"/>
      <c r="P21" s="53"/>
    </row>
    <row r="22" spans="1:16" s="32" customFormat="1" ht="19.5" customHeight="1">
      <c r="A22" s="48"/>
      <c r="B22" s="38"/>
      <c r="C22" s="39">
        <v>15</v>
      </c>
      <c r="D22" s="13" t="s">
        <v>57</v>
      </c>
      <c r="E22" s="49">
        <v>2</v>
      </c>
      <c r="F22" s="104">
        <f t="shared" si="0"/>
        <v>870</v>
      </c>
      <c r="G22" s="105"/>
      <c r="H22" s="104">
        <f t="shared" si="1"/>
        <v>40</v>
      </c>
      <c r="I22" s="106">
        <f t="shared" si="2"/>
        <v>910</v>
      </c>
      <c r="J22" s="46"/>
      <c r="K22" s="56"/>
      <c r="L22" s="56"/>
      <c r="M22" s="56"/>
      <c r="N22" s="79"/>
      <c r="P22" s="51"/>
    </row>
    <row r="23" spans="1:14" s="99" customFormat="1" ht="19.5" customHeight="1">
      <c r="A23" s="48"/>
      <c r="B23" s="38"/>
      <c r="C23" s="39">
        <v>16</v>
      </c>
      <c r="D23" s="13" t="s">
        <v>58</v>
      </c>
      <c r="E23" s="57">
        <v>2</v>
      </c>
      <c r="F23" s="104">
        <f t="shared" si="0"/>
        <v>870</v>
      </c>
      <c r="G23" s="105"/>
      <c r="H23" s="104">
        <f t="shared" si="1"/>
        <v>40</v>
      </c>
      <c r="I23" s="106">
        <f t="shared" si="2"/>
        <v>910</v>
      </c>
      <c r="J23" s="58"/>
      <c r="N23" s="89"/>
    </row>
    <row r="24" spans="1:14" s="99" customFormat="1" ht="19.5" customHeight="1">
      <c r="A24" s="48"/>
      <c r="B24" s="38"/>
      <c r="C24" s="39">
        <v>17</v>
      </c>
      <c r="D24" s="13" t="s">
        <v>60</v>
      </c>
      <c r="E24" s="41">
        <v>1</v>
      </c>
      <c r="F24" s="104">
        <f t="shared" si="0"/>
        <v>435</v>
      </c>
      <c r="G24" s="105"/>
      <c r="H24" s="104">
        <f t="shared" si="1"/>
        <v>20</v>
      </c>
      <c r="I24" s="106">
        <f t="shared" si="2"/>
        <v>455</v>
      </c>
      <c r="J24" s="46"/>
      <c r="N24" s="89"/>
    </row>
    <row r="25" spans="1:14" s="99" customFormat="1" ht="19.5" customHeight="1">
      <c r="A25" s="48"/>
      <c r="B25" s="38"/>
      <c r="C25" s="39">
        <v>18</v>
      </c>
      <c r="D25" s="13" t="s">
        <v>61</v>
      </c>
      <c r="E25" s="41">
        <v>2</v>
      </c>
      <c r="F25" s="104">
        <f t="shared" si="0"/>
        <v>870</v>
      </c>
      <c r="G25" s="105"/>
      <c r="H25" s="104">
        <f t="shared" si="1"/>
        <v>40</v>
      </c>
      <c r="I25" s="106">
        <f t="shared" si="2"/>
        <v>910</v>
      </c>
      <c r="J25" s="46"/>
      <c r="N25" s="89"/>
    </row>
    <row r="26" spans="1:14" s="99" customFormat="1" ht="19.5" customHeight="1">
      <c r="A26" s="48"/>
      <c r="B26" s="38"/>
      <c r="C26" s="39">
        <v>19</v>
      </c>
      <c r="D26" s="59" t="s">
        <v>62</v>
      </c>
      <c r="E26" s="41">
        <v>1</v>
      </c>
      <c r="F26" s="104">
        <f t="shared" si="0"/>
        <v>435</v>
      </c>
      <c r="G26" s="105"/>
      <c r="H26" s="104">
        <f t="shared" si="1"/>
        <v>20</v>
      </c>
      <c r="I26" s="106">
        <f t="shared" si="2"/>
        <v>455</v>
      </c>
      <c r="J26" s="46"/>
      <c r="N26" s="89"/>
    </row>
    <row r="27" spans="1:14" s="99" customFormat="1" ht="19.5" customHeight="1">
      <c r="A27" s="48"/>
      <c r="B27" s="38"/>
      <c r="C27" s="39">
        <v>20</v>
      </c>
      <c r="D27" s="59" t="s">
        <v>63</v>
      </c>
      <c r="E27" s="41">
        <v>1</v>
      </c>
      <c r="F27" s="104">
        <f t="shared" si="0"/>
        <v>435</v>
      </c>
      <c r="G27" s="105"/>
      <c r="H27" s="104">
        <f t="shared" si="1"/>
        <v>20</v>
      </c>
      <c r="I27" s="106">
        <f t="shared" si="2"/>
        <v>455</v>
      </c>
      <c r="J27" s="46"/>
      <c r="N27" s="89"/>
    </row>
    <row r="28" spans="1:14" s="99" customFormat="1" ht="19.5" customHeight="1">
      <c r="A28" s="48"/>
      <c r="B28" s="38"/>
      <c r="C28" s="39">
        <v>21</v>
      </c>
      <c r="D28" s="59" t="s">
        <v>64</v>
      </c>
      <c r="E28" s="41">
        <v>2</v>
      </c>
      <c r="F28" s="104">
        <f t="shared" si="0"/>
        <v>870</v>
      </c>
      <c r="G28" s="105"/>
      <c r="H28" s="104">
        <f t="shared" si="1"/>
        <v>40</v>
      </c>
      <c r="I28" s="106">
        <f t="shared" si="2"/>
        <v>910</v>
      </c>
      <c r="J28" s="46"/>
      <c r="N28" s="89"/>
    </row>
    <row r="29" spans="1:14" s="32" customFormat="1" ht="19.5" customHeight="1">
      <c r="A29" s="48"/>
      <c r="B29" s="38"/>
      <c r="C29" s="39">
        <v>22</v>
      </c>
      <c r="D29" s="13" t="s">
        <v>67</v>
      </c>
      <c r="E29" s="41">
        <v>2</v>
      </c>
      <c r="F29" s="104">
        <f t="shared" si="0"/>
        <v>870</v>
      </c>
      <c r="G29" s="105"/>
      <c r="H29" s="104">
        <f t="shared" si="1"/>
        <v>40</v>
      </c>
      <c r="I29" s="106">
        <f t="shared" si="2"/>
        <v>910</v>
      </c>
      <c r="J29" s="46"/>
      <c r="N29" s="2"/>
    </row>
    <row r="30" spans="1:14" s="32" customFormat="1" ht="19.5" customHeight="1">
      <c r="A30" s="48"/>
      <c r="B30" s="38"/>
      <c r="C30" s="39">
        <v>23</v>
      </c>
      <c r="D30" s="13" t="s">
        <v>68</v>
      </c>
      <c r="E30" s="41">
        <v>2</v>
      </c>
      <c r="F30" s="104">
        <f t="shared" si="0"/>
        <v>870</v>
      </c>
      <c r="G30" s="105"/>
      <c r="H30" s="104">
        <f t="shared" si="1"/>
        <v>40</v>
      </c>
      <c r="I30" s="106">
        <f t="shared" si="2"/>
        <v>910</v>
      </c>
      <c r="J30" s="46"/>
      <c r="N30" s="2"/>
    </row>
    <row r="31" spans="1:14" s="32" customFormat="1" ht="19.5" customHeight="1">
      <c r="A31" s="48"/>
      <c r="B31" s="38"/>
      <c r="C31" s="39">
        <v>24</v>
      </c>
      <c r="D31" s="13" t="s">
        <v>69</v>
      </c>
      <c r="E31" s="41">
        <v>1</v>
      </c>
      <c r="F31" s="104">
        <f t="shared" si="0"/>
        <v>435</v>
      </c>
      <c r="G31" s="105"/>
      <c r="H31" s="104">
        <f t="shared" si="1"/>
        <v>20</v>
      </c>
      <c r="I31" s="106">
        <f t="shared" si="2"/>
        <v>455</v>
      </c>
      <c r="J31" s="46"/>
      <c r="N31" s="2"/>
    </row>
    <row r="32" spans="1:14" s="32" customFormat="1" ht="19.5" customHeight="1">
      <c r="A32" s="48"/>
      <c r="B32" s="38"/>
      <c r="C32" s="39">
        <v>25</v>
      </c>
      <c r="D32" s="13" t="s">
        <v>70</v>
      </c>
      <c r="E32" s="41">
        <v>1</v>
      </c>
      <c r="F32" s="104">
        <f t="shared" si="0"/>
        <v>435</v>
      </c>
      <c r="G32" s="105"/>
      <c r="H32" s="104">
        <f t="shared" si="1"/>
        <v>20</v>
      </c>
      <c r="I32" s="106">
        <f t="shared" si="2"/>
        <v>455</v>
      </c>
      <c r="J32" s="46"/>
      <c r="N32" s="2"/>
    </row>
    <row r="33" spans="1:14" s="32" customFormat="1" ht="19.5" customHeight="1">
      <c r="A33" s="48"/>
      <c r="B33" s="38"/>
      <c r="C33" s="39">
        <v>26</v>
      </c>
      <c r="D33" s="13" t="s">
        <v>71</v>
      </c>
      <c r="E33" s="41">
        <v>1</v>
      </c>
      <c r="F33" s="104">
        <f t="shared" si="0"/>
        <v>435</v>
      </c>
      <c r="G33" s="105"/>
      <c r="H33" s="104">
        <f t="shared" si="1"/>
        <v>20</v>
      </c>
      <c r="I33" s="106">
        <f t="shared" si="2"/>
        <v>455</v>
      </c>
      <c r="J33" s="46"/>
      <c r="N33" s="2"/>
    </row>
    <row r="34" spans="1:14" s="32" customFormat="1" ht="19.5" customHeight="1">
      <c r="A34" s="48"/>
      <c r="B34" s="38"/>
      <c r="C34" s="39">
        <v>27</v>
      </c>
      <c r="D34" s="13" t="s">
        <v>72</v>
      </c>
      <c r="E34" s="41">
        <v>1</v>
      </c>
      <c r="F34" s="104">
        <f t="shared" si="0"/>
        <v>435</v>
      </c>
      <c r="G34" s="105"/>
      <c r="H34" s="104">
        <f t="shared" si="1"/>
        <v>20</v>
      </c>
      <c r="I34" s="106">
        <f t="shared" si="2"/>
        <v>455</v>
      </c>
      <c r="J34" s="46"/>
      <c r="N34" s="2"/>
    </row>
    <row r="35" spans="1:14" s="32" customFormat="1" ht="19.5" customHeight="1">
      <c r="A35" s="48"/>
      <c r="B35" s="38"/>
      <c r="C35" s="39">
        <v>28</v>
      </c>
      <c r="D35" s="13" t="s">
        <v>73</v>
      </c>
      <c r="E35" s="41">
        <v>2</v>
      </c>
      <c r="F35" s="104">
        <f t="shared" si="0"/>
        <v>870</v>
      </c>
      <c r="G35" s="105"/>
      <c r="H35" s="104">
        <f t="shared" si="1"/>
        <v>40</v>
      </c>
      <c r="I35" s="106">
        <f t="shared" si="2"/>
        <v>910</v>
      </c>
      <c r="J35" s="46"/>
      <c r="N35" s="2"/>
    </row>
    <row r="36" spans="1:14" s="32" customFormat="1" ht="19.5" customHeight="1">
      <c r="A36" s="48"/>
      <c r="B36" s="38"/>
      <c r="C36" s="39">
        <v>29</v>
      </c>
      <c r="D36" s="13" t="s">
        <v>74</v>
      </c>
      <c r="E36" s="41">
        <v>3</v>
      </c>
      <c r="F36" s="104">
        <f t="shared" si="0"/>
        <v>1305</v>
      </c>
      <c r="G36" s="105"/>
      <c r="H36" s="104">
        <f t="shared" si="1"/>
        <v>60</v>
      </c>
      <c r="I36" s="106">
        <f t="shared" si="2"/>
        <v>1365</v>
      </c>
      <c r="J36" s="46"/>
      <c r="N36" s="2"/>
    </row>
    <row r="37" spans="1:14" s="32" customFormat="1" ht="19.5" customHeight="1">
      <c r="A37" s="48"/>
      <c r="B37" s="38"/>
      <c r="C37" s="39">
        <v>30</v>
      </c>
      <c r="D37" s="13" t="s">
        <v>75</v>
      </c>
      <c r="E37" s="41">
        <v>1</v>
      </c>
      <c r="F37" s="104">
        <f t="shared" si="0"/>
        <v>435</v>
      </c>
      <c r="G37" s="105"/>
      <c r="H37" s="104">
        <f t="shared" si="1"/>
        <v>20</v>
      </c>
      <c r="I37" s="106">
        <f t="shared" si="2"/>
        <v>455</v>
      </c>
      <c r="J37" s="46"/>
      <c r="N37" s="2"/>
    </row>
    <row r="38" spans="1:14" s="32" customFormat="1" ht="19.5" customHeight="1">
      <c r="A38" s="48"/>
      <c r="B38" s="38"/>
      <c r="C38" s="39">
        <v>31</v>
      </c>
      <c r="D38" s="13" t="s">
        <v>252</v>
      </c>
      <c r="E38" s="41">
        <v>1</v>
      </c>
      <c r="F38" s="104">
        <f t="shared" si="0"/>
        <v>435</v>
      </c>
      <c r="G38" s="105"/>
      <c r="H38" s="104">
        <f t="shared" si="1"/>
        <v>20</v>
      </c>
      <c r="I38" s="106">
        <f t="shared" si="2"/>
        <v>455</v>
      </c>
      <c r="J38" s="46"/>
      <c r="L38" s="32" t="s">
        <v>251</v>
      </c>
      <c r="N38" s="2"/>
    </row>
    <row r="39" spans="1:14" s="32" customFormat="1" ht="19.5" customHeight="1">
      <c r="A39" s="48"/>
      <c r="B39" s="38"/>
      <c r="C39" s="39">
        <v>32</v>
      </c>
      <c r="D39" s="13" t="s">
        <v>77</v>
      </c>
      <c r="E39" s="41">
        <v>1</v>
      </c>
      <c r="F39" s="104">
        <f t="shared" si="0"/>
        <v>435</v>
      </c>
      <c r="G39" s="105"/>
      <c r="H39" s="104">
        <f t="shared" si="1"/>
        <v>20</v>
      </c>
      <c r="I39" s="106">
        <f t="shared" si="2"/>
        <v>455</v>
      </c>
      <c r="J39" s="46"/>
      <c r="N39" s="2"/>
    </row>
    <row r="40" spans="1:14" s="32" customFormat="1" ht="19.5" customHeight="1">
      <c r="A40" s="48"/>
      <c r="B40" s="38"/>
      <c r="C40" s="39">
        <v>33</v>
      </c>
      <c r="D40" s="13" t="s">
        <v>78</v>
      </c>
      <c r="E40" s="41">
        <v>1</v>
      </c>
      <c r="F40" s="104">
        <f t="shared" si="0"/>
        <v>435</v>
      </c>
      <c r="G40" s="105"/>
      <c r="H40" s="104">
        <f t="shared" si="1"/>
        <v>20</v>
      </c>
      <c r="I40" s="106">
        <f t="shared" si="2"/>
        <v>455</v>
      </c>
      <c r="J40" s="46"/>
      <c r="N40" s="2"/>
    </row>
    <row r="41" spans="1:14" s="32" customFormat="1" ht="19.5" customHeight="1">
      <c r="A41" s="48"/>
      <c r="B41" s="38"/>
      <c r="C41" s="39">
        <v>34</v>
      </c>
      <c r="D41" s="13" t="s">
        <v>80</v>
      </c>
      <c r="E41" s="41">
        <v>1</v>
      </c>
      <c r="F41" s="104">
        <f t="shared" si="0"/>
        <v>435</v>
      </c>
      <c r="G41" s="105"/>
      <c r="H41" s="104">
        <f t="shared" si="1"/>
        <v>20</v>
      </c>
      <c r="I41" s="106">
        <f t="shared" si="2"/>
        <v>455</v>
      </c>
      <c r="J41" s="46"/>
      <c r="N41" s="2"/>
    </row>
    <row r="42" spans="1:14" s="32" customFormat="1" ht="19.5" customHeight="1">
      <c r="A42" s="48"/>
      <c r="B42" s="38"/>
      <c r="C42" s="39">
        <v>35</v>
      </c>
      <c r="D42" s="13" t="s">
        <v>82</v>
      </c>
      <c r="E42" s="41">
        <v>2</v>
      </c>
      <c r="F42" s="104">
        <f t="shared" si="0"/>
        <v>870</v>
      </c>
      <c r="G42" s="105"/>
      <c r="H42" s="104">
        <f t="shared" si="1"/>
        <v>40</v>
      </c>
      <c r="I42" s="106">
        <f t="shared" si="2"/>
        <v>910</v>
      </c>
      <c r="J42" s="46"/>
      <c r="N42" s="2"/>
    </row>
    <row r="43" spans="1:14" s="32" customFormat="1" ht="19.5" customHeight="1">
      <c r="A43" s="48"/>
      <c r="B43" s="38"/>
      <c r="C43" s="39">
        <v>36</v>
      </c>
      <c r="D43" s="13" t="s">
        <v>83</v>
      </c>
      <c r="E43" s="41">
        <v>1</v>
      </c>
      <c r="F43" s="104">
        <f t="shared" si="0"/>
        <v>435</v>
      </c>
      <c r="G43" s="105"/>
      <c r="H43" s="104">
        <f t="shared" si="1"/>
        <v>20</v>
      </c>
      <c r="I43" s="106">
        <f t="shared" si="2"/>
        <v>455</v>
      </c>
      <c r="J43" s="46"/>
      <c r="N43" s="2"/>
    </row>
    <row r="44" spans="1:14" s="32" customFormat="1" ht="19.5" customHeight="1">
      <c r="A44" s="48"/>
      <c r="B44" s="38"/>
      <c r="C44" s="39">
        <v>37</v>
      </c>
      <c r="D44" s="13" t="s">
        <v>84</v>
      </c>
      <c r="E44" s="41">
        <v>1</v>
      </c>
      <c r="F44" s="104">
        <f t="shared" si="0"/>
        <v>435</v>
      </c>
      <c r="G44" s="105"/>
      <c r="H44" s="104">
        <f t="shared" si="1"/>
        <v>20</v>
      </c>
      <c r="I44" s="106">
        <f t="shared" si="2"/>
        <v>455</v>
      </c>
      <c r="J44" s="46"/>
      <c r="N44" s="2"/>
    </row>
    <row r="45" spans="1:14" s="32" customFormat="1" ht="19.5" customHeight="1">
      <c r="A45" s="48"/>
      <c r="B45" s="38"/>
      <c r="C45" s="39">
        <v>38</v>
      </c>
      <c r="D45" s="13" t="s">
        <v>85</v>
      </c>
      <c r="E45" s="41">
        <v>2</v>
      </c>
      <c r="F45" s="104">
        <f t="shared" si="0"/>
        <v>870</v>
      </c>
      <c r="G45" s="105"/>
      <c r="H45" s="104">
        <f t="shared" si="1"/>
        <v>40</v>
      </c>
      <c r="I45" s="106">
        <f t="shared" si="2"/>
        <v>910</v>
      </c>
      <c r="J45" s="46"/>
      <c r="N45" s="2"/>
    </row>
    <row r="46" spans="1:14" s="32" customFormat="1" ht="19.5" customHeight="1">
      <c r="A46" s="48"/>
      <c r="B46" s="38"/>
      <c r="C46" s="39">
        <v>39</v>
      </c>
      <c r="D46" s="13" t="s">
        <v>86</v>
      </c>
      <c r="E46" s="41">
        <v>2</v>
      </c>
      <c r="F46" s="104">
        <f t="shared" si="0"/>
        <v>870</v>
      </c>
      <c r="G46" s="105"/>
      <c r="H46" s="104">
        <f t="shared" si="1"/>
        <v>40</v>
      </c>
      <c r="I46" s="106">
        <f t="shared" si="2"/>
        <v>910</v>
      </c>
      <c r="J46" s="46"/>
      <c r="N46" s="2"/>
    </row>
    <row r="47" spans="1:14" s="32" customFormat="1" ht="19.5" customHeight="1">
      <c r="A47" s="48"/>
      <c r="B47" s="38"/>
      <c r="C47" s="39">
        <v>40</v>
      </c>
      <c r="D47" s="13" t="s">
        <v>87</v>
      </c>
      <c r="E47" s="41">
        <v>1</v>
      </c>
      <c r="F47" s="104">
        <f t="shared" si="0"/>
        <v>435</v>
      </c>
      <c r="G47" s="105"/>
      <c r="H47" s="104">
        <f t="shared" si="1"/>
        <v>20</v>
      </c>
      <c r="I47" s="106">
        <f t="shared" si="2"/>
        <v>455</v>
      </c>
      <c r="J47" s="46"/>
      <c r="N47" s="2"/>
    </row>
    <row r="48" spans="1:14" s="32" customFormat="1" ht="19.5" customHeight="1">
      <c r="A48" s="48"/>
      <c r="B48" s="38"/>
      <c r="C48" s="39">
        <v>41</v>
      </c>
      <c r="D48" s="13" t="s">
        <v>88</v>
      </c>
      <c r="E48" s="41">
        <v>1</v>
      </c>
      <c r="F48" s="104">
        <f t="shared" si="0"/>
        <v>435</v>
      </c>
      <c r="G48" s="105"/>
      <c r="H48" s="104">
        <f t="shared" si="1"/>
        <v>20</v>
      </c>
      <c r="I48" s="106">
        <f t="shared" si="2"/>
        <v>455</v>
      </c>
      <c r="J48" s="46"/>
      <c r="N48" s="2"/>
    </row>
    <row r="49" spans="1:14" s="32" customFormat="1" ht="19.5" customHeight="1">
      <c r="A49" s="48"/>
      <c r="B49" s="38"/>
      <c r="C49" s="39">
        <v>42</v>
      </c>
      <c r="D49" s="13" t="s">
        <v>89</v>
      </c>
      <c r="E49" s="41">
        <v>2</v>
      </c>
      <c r="F49" s="104">
        <f t="shared" si="0"/>
        <v>870</v>
      </c>
      <c r="G49" s="105"/>
      <c r="H49" s="104">
        <f t="shared" si="1"/>
        <v>40</v>
      </c>
      <c r="I49" s="106">
        <f t="shared" si="2"/>
        <v>910</v>
      </c>
      <c r="J49" s="46"/>
      <c r="N49" s="2"/>
    </row>
    <row r="50" spans="1:14" s="32" customFormat="1" ht="19.5" customHeight="1">
      <c r="A50" s="48"/>
      <c r="B50" s="38"/>
      <c r="C50" s="39">
        <v>43</v>
      </c>
      <c r="D50" s="13" t="s">
        <v>90</v>
      </c>
      <c r="E50" s="41">
        <v>2</v>
      </c>
      <c r="F50" s="104">
        <f t="shared" si="0"/>
        <v>870</v>
      </c>
      <c r="G50" s="105"/>
      <c r="H50" s="104">
        <f t="shared" si="1"/>
        <v>40</v>
      </c>
      <c r="I50" s="106">
        <f t="shared" si="2"/>
        <v>910</v>
      </c>
      <c r="J50" s="46"/>
      <c r="N50" s="2"/>
    </row>
    <row r="51" spans="1:14" s="32" customFormat="1" ht="19.5" customHeight="1">
      <c r="A51" s="48"/>
      <c r="B51" s="38"/>
      <c r="C51" s="39">
        <v>44</v>
      </c>
      <c r="D51" s="13" t="s">
        <v>94</v>
      </c>
      <c r="E51" s="41">
        <v>1</v>
      </c>
      <c r="F51" s="104">
        <f t="shared" si="0"/>
        <v>435</v>
      </c>
      <c r="G51" s="105"/>
      <c r="H51" s="104">
        <f t="shared" si="1"/>
        <v>20</v>
      </c>
      <c r="I51" s="106">
        <f t="shared" si="2"/>
        <v>455</v>
      </c>
      <c r="J51" s="46"/>
      <c r="N51" s="2"/>
    </row>
    <row r="52" spans="1:14" s="32" customFormat="1" ht="19.5" customHeight="1">
      <c r="A52" s="48"/>
      <c r="B52" s="38"/>
      <c r="C52" s="39">
        <v>45</v>
      </c>
      <c r="D52" s="13" t="s">
        <v>95</v>
      </c>
      <c r="E52" s="41">
        <v>1</v>
      </c>
      <c r="F52" s="104">
        <f t="shared" si="0"/>
        <v>435</v>
      </c>
      <c r="G52" s="105"/>
      <c r="H52" s="104">
        <f t="shared" si="1"/>
        <v>20</v>
      </c>
      <c r="I52" s="106">
        <f t="shared" si="2"/>
        <v>455</v>
      </c>
      <c r="J52" s="46"/>
      <c r="N52" s="2"/>
    </row>
    <row r="53" spans="1:14" s="32" customFormat="1" ht="19.5" customHeight="1">
      <c r="A53" s="48"/>
      <c r="B53" s="38"/>
      <c r="C53" s="39">
        <v>46</v>
      </c>
      <c r="D53" s="13" t="s">
        <v>96</v>
      </c>
      <c r="E53" s="41">
        <v>1</v>
      </c>
      <c r="F53" s="104">
        <f t="shared" si="0"/>
        <v>435</v>
      </c>
      <c r="G53" s="105"/>
      <c r="H53" s="104">
        <f t="shared" si="1"/>
        <v>20</v>
      </c>
      <c r="I53" s="106">
        <f t="shared" si="2"/>
        <v>455</v>
      </c>
      <c r="J53" s="46"/>
      <c r="N53" s="2"/>
    </row>
    <row r="54" spans="1:14" s="32" customFormat="1" ht="19.5" customHeight="1">
      <c r="A54" s="48"/>
      <c r="B54" s="38"/>
      <c r="C54" s="39">
        <v>47</v>
      </c>
      <c r="D54" s="13" t="s">
        <v>97</v>
      </c>
      <c r="E54" s="41">
        <v>1</v>
      </c>
      <c r="F54" s="104">
        <f t="shared" si="0"/>
        <v>435</v>
      </c>
      <c r="G54" s="105"/>
      <c r="H54" s="104">
        <f t="shared" si="1"/>
        <v>20</v>
      </c>
      <c r="I54" s="106">
        <f t="shared" si="2"/>
        <v>455</v>
      </c>
      <c r="J54" s="46"/>
      <c r="N54" s="2"/>
    </row>
    <row r="55" spans="1:14" s="32" customFormat="1" ht="19.5" customHeight="1">
      <c r="A55" s="48"/>
      <c r="B55" s="38"/>
      <c r="C55" s="39">
        <v>48</v>
      </c>
      <c r="D55" s="13" t="s">
        <v>98</v>
      </c>
      <c r="E55" s="41">
        <v>1</v>
      </c>
      <c r="F55" s="104">
        <f t="shared" si="0"/>
        <v>435</v>
      </c>
      <c r="G55" s="105"/>
      <c r="H55" s="104">
        <f t="shared" si="1"/>
        <v>20</v>
      </c>
      <c r="I55" s="106">
        <f t="shared" si="2"/>
        <v>455</v>
      </c>
      <c r="J55" s="46"/>
      <c r="N55" s="2"/>
    </row>
    <row r="56" spans="1:14" s="32" customFormat="1" ht="19.5" customHeight="1">
      <c r="A56" s="48"/>
      <c r="B56" s="38"/>
      <c r="C56" s="39">
        <v>49</v>
      </c>
      <c r="D56" s="13" t="s">
        <v>99</v>
      </c>
      <c r="E56" s="41">
        <v>1</v>
      </c>
      <c r="F56" s="104">
        <f t="shared" si="0"/>
        <v>435</v>
      </c>
      <c r="G56" s="105"/>
      <c r="H56" s="104">
        <f t="shared" si="1"/>
        <v>20</v>
      </c>
      <c r="I56" s="106">
        <f t="shared" si="2"/>
        <v>455</v>
      </c>
      <c r="J56" s="46"/>
      <c r="N56" s="2"/>
    </row>
    <row r="57" spans="1:14" s="32" customFormat="1" ht="19.5" customHeight="1">
      <c r="A57" s="48"/>
      <c r="B57" s="38"/>
      <c r="C57" s="39">
        <v>50</v>
      </c>
      <c r="D57" s="13" t="s">
        <v>100</v>
      </c>
      <c r="E57" s="41">
        <v>1</v>
      </c>
      <c r="F57" s="104">
        <f t="shared" si="0"/>
        <v>435</v>
      </c>
      <c r="G57" s="105"/>
      <c r="H57" s="104">
        <f t="shared" si="1"/>
        <v>20</v>
      </c>
      <c r="I57" s="106">
        <f t="shared" si="2"/>
        <v>455</v>
      </c>
      <c r="J57" s="46"/>
      <c r="N57" s="2"/>
    </row>
    <row r="58" spans="1:14" s="32" customFormat="1" ht="19.5" customHeight="1">
      <c r="A58" s="48"/>
      <c r="B58" s="38"/>
      <c r="C58" s="39">
        <v>51</v>
      </c>
      <c r="D58" s="13" t="s">
        <v>101</v>
      </c>
      <c r="E58" s="41">
        <v>2</v>
      </c>
      <c r="F58" s="104">
        <f t="shared" si="0"/>
        <v>870</v>
      </c>
      <c r="G58" s="105"/>
      <c r="H58" s="104">
        <f t="shared" si="1"/>
        <v>40</v>
      </c>
      <c r="I58" s="106">
        <f t="shared" si="2"/>
        <v>910</v>
      </c>
      <c r="J58" s="46"/>
      <c r="N58" s="2"/>
    </row>
    <row r="59" spans="1:14" s="32" customFormat="1" ht="19.5" customHeight="1">
      <c r="A59" s="48"/>
      <c r="B59" s="38"/>
      <c r="C59" s="39">
        <v>52</v>
      </c>
      <c r="D59" s="13" t="s">
        <v>105</v>
      </c>
      <c r="E59" s="41">
        <v>2</v>
      </c>
      <c r="F59" s="104">
        <f t="shared" si="0"/>
        <v>870</v>
      </c>
      <c r="G59" s="105"/>
      <c r="H59" s="104">
        <f t="shared" si="1"/>
        <v>40</v>
      </c>
      <c r="I59" s="106">
        <f t="shared" si="2"/>
        <v>910</v>
      </c>
      <c r="J59" s="46"/>
      <c r="N59" s="2"/>
    </row>
    <row r="60" spans="1:14" s="32" customFormat="1" ht="19.5" customHeight="1">
      <c r="A60" s="48"/>
      <c r="B60" s="38"/>
      <c r="C60" s="39">
        <v>53</v>
      </c>
      <c r="D60" s="13" t="s">
        <v>106</v>
      </c>
      <c r="E60" s="41">
        <v>1</v>
      </c>
      <c r="F60" s="104">
        <f t="shared" si="0"/>
        <v>435</v>
      </c>
      <c r="G60" s="105"/>
      <c r="H60" s="104">
        <f t="shared" si="1"/>
        <v>20</v>
      </c>
      <c r="I60" s="106">
        <f t="shared" si="2"/>
        <v>455</v>
      </c>
      <c r="J60" s="46"/>
      <c r="N60" s="2"/>
    </row>
    <row r="61" spans="1:14" s="32" customFormat="1" ht="19.5" customHeight="1">
      <c r="A61" s="48"/>
      <c r="B61" s="38"/>
      <c r="C61" s="39">
        <v>54</v>
      </c>
      <c r="D61" s="13" t="s">
        <v>107</v>
      </c>
      <c r="E61" s="41">
        <v>1</v>
      </c>
      <c r="F61" s="104">
        <f t="shared" si="0"/>
        <v>435</v>
      </c>
      <c r="G61" s="105"/>
      <c r="H61" s="104">
        <f t="shared" si="1"/>
        <v>20</v>
      </c>
      <c r="I61" s="106">
        <f t="shared" si="2"/>
        <v>455</v>
      </c>
      <c r="J61" s="46"/>
      <c r="N61" s="2"/>
    </row>
    <row r="62" spans="1:14" s="32" customFormat="1" ht="19.5" customHeight="1">
      <c r="A62" s="48"/>
      <c r="B62" s="38"/>
      <c r="C62" s="39">
        <v>55</v>
      </c>
      <c r="D62" s="13" t="s">
        <v>108</v>
      </c>
      <c r="E62" s="41">
        <v>1</v>
      </c>
      <c r="F62" s="104">
        <f t="shared" si="0"/>
        <v>435</v>
      </c>
      <c r="G62" s="105"/>
      <c r="H62" s="104">
        <f t="shared" si="1"/>
        <v>20</v>
      </c>
      <c r="I62" s="106">
        <f t="shared" si="2"/>
        <v>455</v>
      </c>
      <c r="J62" s="46"/>
      <c r="N62" s="2"/>
    </row>
    <row r="63" spans="1:14" s="32" customFormat="1" ht="19.5" customHeight="1">
      <c r="A63" s="48"/>
      <c r="B63" s="38"/>
      <c r="C63" s="39">
        <v>56</v>
      </c>
      <c r="D63" s="13" t="s">
        <v>110</v>
      </c>
      <c r="E63" s="41">
        <v>1</v>
      </c>
      <c r="F63" s="104">
        <f t="shared" si="0"/>
        <v>435</v>
      </c>
      <c r="G63" s="105"/>
      <c r="H63" s="104">
        <f t="shared" si="1"/>
        <v>20</v>
      </c>
      <c r="I63" s="106">
        <f t="shared" si="2"/>
        <v>455</v>
      </c>
      <c r="J63" s="46"/>
      <c r="N63" s="2"/>
    </row>
    <row r="64" spans="1:14" s="32" customFormat="1" ht="19.5" customHeight="1">
      <c r="A64" s="48"/>
      <c r="B64" s="38"/>
      <c r="C64" s="39">
        <v>57</v>
      </c>
      <c r="D64" s="13" t="s">
        <v>115</v>
      </c>
      <c r="E64" s="41">
        <v>1</v>
      </c>
      <c r="F64" s="104">
        <f t="shared" si="0"/>
        <v>435</v>
      </c>
      <c r="G64" s="105"/>
      <c r="H64" s="104">
        <f t="shared" si="1"/>
        <v>20</v>
      </c>
      <c r="I64" s="106">
        <f t="shared" si="2"/>
        <v>455</v>
      </c>
      <c r="J64" s="46"/>
      <c r="N64" s="2"/>
    </row>
    <row r="65" spans="1:14" s="32" customFormat="1" ht="19.5" customHeight="1">
      <c r="A65" s="48"/>
      <c r="B65" s="38"/>
      <c r="C65" s="39">
        <v>58</v>
      </c>
      <c r="D65" s="13" t="s">
        <v>116</v>
      </c>
      <c r="E65" s="41">
        <v>2</v>
      </c>
      <c r="F65" s="104">
        <f t="shared" si="0"/>
        <v>870</v>
      </c>
      <c r="G65" s="105"/>
      <c r="H65" s="104">
        <f t="shared" si="1"/>
        <v>40</v>
      </c>
      <c r="I65" s="106">
        <f t="shared" si="2"/>
        <v>910</v>
      </c>
      <c r="J65" s="46"/>
      <c r="N65" s="2"/>
    </row>
    <row r="66" spans="1:14" s="32" customFormat="1" ht="19.5" customHeight="1">
      <c r="A66" s="48"/>
      <c r="B66" s="38"/>
      <c r="C66" s="39">
        <v>59</v>
      </c>
      <c r="D66" s="13" t="s">
        <v>117</v>
      </c>
      <c r="E66" s="41">
        <v>1</v>
      </c>
      <c r="F66" s="104">
        <f t="shared" si="0"/>
        <v>435</v>
      </c>
      <c r="G66" s="105"/>
      <c r="H66" s="104">
        <f t="shared" si="1"/>
        <v>20</v>
      </c>
      <c r="I66" s="106">
        <f t="shared" si="2"/>
        <v>455</v>
      </c>
      <c r="J66" s="46"/>
      <c r="N66" s="2"/>
    </row>
    <row r="67" spans="1:14" s="32" customFormat="1" ht="19.5" customHeight="1">
      <c r="A67" s="48"/>
      <c r="B67" s="38"/>
      <c r="C67" s="39">
        <v>60</v>
      </c>
      <c r="D67" s="13" t="s">
        <v>118</v>
      </c>
      <c r="E67" s="41">
        <v>1</v>
      </c>
      <c r="F67" s="104">
        <f t="shared" si="0"/>
        <v>435</v>
      </c>
      <c r="G67" s="105"/>
      <c r="H67" s="104">
        <f t="shared" si="1"/>
        <v>20</v>
      </c>
      <c r="I67" s="106">
        <f t="shared" si="2"/>
        <v>455</v>
      </c>
      <c r="J67" s="46"/>
      <c r="N67" s="2"/>
    </row>
    <row r="68" spans="1:14" s="32" customFormat="1" ht="19.5" customHeight="1">
      <c r="A68" s="48"/>
      <c r="B68" s="38"/>
      <c r="C68" s="39">
        <v>61</v>
      </c>
      <c r="D68" s="13" t="s">
        <v>119</v>
      </c>
      <c r="E68" s="41">
        <v>1</v>
      </c>
      <c r="F68" s="104">
        <f t="shared" si="0"/>
        <v>435</v>
      </c>
      <c r="G68" s="105"/>
      <c r="H68" s="104">
        <f t="shared" si="1"/>
        <v>20</v>
      </c>
      <c r="I68" s="106">
        <f t="shared" si="2"/>
        <v>455</v>
      </c>
      <c r="J68" s="46"/>
      <c r="N68" s="2"/>
    </row>
    <row r="69" spans="1:14" s="32" customFormat="1" ht="19.5" customHeight="1">
      <c r="A69" s="48"/>
      <c r="B69" s="38"/>
      <c r="C69" s="39">
        <v>62</v>
      </c>
      <c r="D69" s="13" t="s">
        <v>120</v>
      </c>
      <c r="E69" s="41">
        <v>4</v>
      </c>
      <c r="F69" s="104">
        <f t="shared" si="0"/>
        <v>1740</v>
      </c>
      <c r="G69" s="105"/>
      <c r="H69" s="104">
        <f t="shared" si="1"/>
        <v>80</v>
      </c>
      <c r="I69" s="106">
        <f t="shared" si="2"/>
        <v>1820</v>
      </c>
      <c r="J69" s="46"/>
      <c r="N69" s="2"/>
    </row>
    <row r="70" spans="1:14" s="32" customFormat="1" ht="19.5" customHeight="1">
      <c r="A70" s="48"/>
      <c r="B70" s="38"/>
      <c r="C70" s="39">
        <v>63</v>
      </c>
      <c r="D70" s="13" t="s">
        <v>121</v>
      </c>
      <c r="E70" s="41">
        <v>2</v>
      </c>
      <c r="F70" s="104">
        <f t="shared" si="0"/>
        <v>870</v>
      </c>
      <c r="G70" s="105"/>
      <c r="H70" s="104">
        <f t="shared" si="1"/>
        <v>40</v>
      </c>
      <c r="I70" s="106">
        <f t="shared" si="2"/>
        <v>910</v>
      </c>
      <c r="J70" s="46"/>
      <c r="N70" s="2"/>
    </row>
    <row r="71" spans="1:14" s="32" customFormat="1" ht="19.5" customHeight="1">
      <c r="A71" s="48"/>
      <c r="B71" s="38"/>
      <c r="C71" s="39">
        <v>64</v>
      </c>
      <c r="D71" s="13" t="s">
        <v>122</v>
      </c>
      <c r="E71" s="41">
        <v>2</v>
      </c>
      <c r="F71" s="104">
        <f t="shared" si="0"/>
        <v>870</v>
      </c>
      <c r="G71" s="105"/>
      <c r="H71" s="104">
        <f t="shared" si="1"/>
        <v>40</v>
      </c>
      <c r="I71" s="106">
        <f t="shared" si="2"/>
        <v>910</v>
      </c>
      <c r="J71" s="46"/>
      <c r="N71" s="2"/>
    </row>
    <row r="72" spans="1:14" s="32" customFormat="1" ht="19.5" customHeight="1">
      <c r="A72" s="48"/>
      <c r="B72" s="38"/>
      <c r="C72" s="39">
        <v>65</v>
      </c>
      <c r="D72" s="13" t="s">
        <v>123</v>
      </c>
      <c r="E72" s="41">
        <v>1</v>
      </c>
      <c r="F72" s="104">
        <f t="shared" si="0"/>
        <v>435</v>
      </c>
      <c r="G72" s="105"/>
      <c r="H72" s="104">
        <f t="shared" si="1"/>
        <v>20</v>
      </c>
      <c r="I72" s="106">
        <f t="shared" si="2"/>
        <v>455</v>
      </c>
      <c r="J72" s="46" t="s">
        <v>326</v>
      </c>
      <c r="N72" s="2"/>
    </row>
    <row r="73" spans="1:14" s="32" customFormat="1" ht="19.5" customHeight="1">
      <c r="A73" s="48"/>
      <c r="B73" s="38"/>
      <c r="C73" s="39">
        <v>66</v>
      </c>
      <c r="D73" s="13" t="s">
        <v>124</v>
      </c>
      <c r="E73" s="41">
        <v>1</v>
      </c>
      <c r="F73" s="104">
        <f aca="true" t="shared" si="3" ref="F73:F134">SUM($I$1*E73)</f>
        <v>435</v>
      </c>
      <c r="G73" s="105"/>
      <c r="H73" s="104">
        <f aca="true" t="shared" si="4" ref="H73:H134">SUM($I$2*E73)</f>
        <v>20</v>
      </c>
      <c r="I73" s="106">
        <f aca="true" t="shared" si="5" ref="I73:I134">F73+G73+H73</f>
        <v>455</v>
      </c>
      <c r="J73" s="46"/>
      <c r="N73" s="2"/>
    </row>
    <row r="74" spans="1:14" s="32" customFormat="1" ht="19.5" customHeight="1">
      <c r="A74" s="48"/>
      <c r="B74" s="38"/>
      <c r="C74" s="39">
        <v>67</v>
      </c>
      <c r="D74" s="13" t="s">
        <v>125</v>
      </c>
      <c r="E74" s="41">
        <v>2</v>
      </c>
      <c r="F74" s="104">
        <f t="shared" si="3"/>
        <v>870</v>
      </c>
      <c r="G74" s="105"/>
      <c r="H74" s="104">
        <f t="shared" si="4"/>
        <v>40</v>
      </c>
      <c r="I74" s="106">
        <f t="shared" si="5"/>
        <v>910</v>
      </c>
      <c r="J74" s="46"/>
      <c r="N74" s="2"/>
    </row>
    <row r="75" spans="1:14" s="32" customFormat="1" ht="19.5" customHeight="1">
      <c r="A75" s="48"/>
      <c r="B75" s="38"/>
      <c r="C75" s="39">
        <v>68</v>
      </c>
      <c r="D75" s="13" t="s">
        <v>126</v>
      </c>
      <c r="E75" s="41">
        <v>1</v>
      </c>
      <c r="F75" s="104">
        <f t="shared" si="3"/>
        <v>435</v>
      </c>
      <c r="G75" s="105"/>
      <c r="H75" s="104">
        <f t="shared" si="4"/>
        <v>20</v>
      </c>
      <c r="I75" s="106">
        <f t="shared" si="5"/>
        <v>455</v>
      </c>
      <c r="J75" s="46"/>
      <c r="N75" s="2"/>
    </row>
    <row r="76" spans="1:14" s="32" customFormat="1" ht="19.5" customHeight="1">
      <c r="A76" s="48"/>
      <c r="B76" s="38"/>
      <c r="C76" s="39">
        <v>69</v>
      </c>
      <c r="D76" s="13" t="s">
        <v>127</v>
      </c>
      <c r="E76" s="41">
        <v>2</v>
      </c>
      <c r="F76" s="104">
        <f t="shared" si="3"/>
        <v>870</v>
      </c>
      <c r="G76" s="105"/>
      <c r="H76" s="104">
        <f t="shared" si="4"/>
        <v>40</v>
      </c>
      <c r="I76" s="106">
        <f t="shared" si="5"/>
        <v>910</v>
      </c>
      <c r="J76" s="46"/>
      <c r="N76" s="2"/>
    </row>
    <row r="77" spans="1:14" s="32" customFormat="1" ht="19.5" customHeight="1">
      <c r="A77" s="48"/>
      <c r="B77" s="38"/>
      <c r="C77" s="39">
        <v>70</v>
      </c>
      <c r="D77" s="13" t="s">
        <v>128</v>
      </c>
      <c r="E77" s="41">
        <v>1</v>
      </c>
      <c r="F77" s="104">
        <f t="shared" si="3"/>
        <v>435</v>
      </c>
      <c r="G77" s="105"/>
      <c r="H77" s="104">
        <f t="shared" si="4"/>
        <v>20</v>
      </c>
      <c r="I77" s="106">
        <f t="shared" si="5"/>
        <v>455</v>
      </c>
      <c r="J77" s="46"/>
      <c r="N77" s="2"/>
    </row>
    <row r="78" spans="1:14" s="32" customFormat="1" ht="19.5" customHeight="1">
      <c r="A78" s="48"/>
      <c r="B78" s="38"/>
      <c r="C78" s="39">
        <v>71</v>
      </c>
      <c r="D78" s="13" t="s">
        <v>129</v>
      </c>
      <c r="E78" s="41">
        <v>1</v>
      </c>
      <c r="F78" s="104">
        <f t="shared" si="3"/>
        <v>435</v>
      </c>
      <c r="G78" s="105"/>
      <c r="H78" s="104">
        <f t="shared" si="4"/>
        <v>20</v>
      </c>
      <c r="I78" s="106">
        <f t="shared" si="5"/>
        <v>455</v>
      </c>
      <c r="J78" s="46"/>
      <c r="N78" s="2"/>
    </row>
    <row r="79" spans="1:14" s="32" customFormat="1" ht="19.5" customHeight="1">
      <c r="A79" s="48"/>
      <c r="B79" s="38"/>
      <c r="C79" s="39">
        <v>72</v>
      </c>
      <c r="D79" s="13" t="s">
        <v>130</v>
      </c>
      <c r="E79" s="41">
        <v>3</v>
      </c>
      <c r="F79" s="104">
        <f t="shared" si="3"/>
        <v>1305</v>
      </c>
      <c r="G79" s="105"/>
      <c r="H79" s="104">
        <f t="shared" si="4"/>
        <v>60</v>
      </c>
      <c r="I79" s="106">
        <f t="shared" si="5"/>
        <v>1365</v>
      </c>
      <c r="J79" s="46"/>
      <c r="N79" s="2"/>
    </row>
    <row r="80" spans="1:14" s="32" customFormat="1" ht="19.5" customHeight="1">
      <c r="A80" s="48"/>
      <c r="B80" s="38"/>
      <c r="C80" s="39">
        <v>73</v>
      </c>
      <c r="D80" s="13" t="s">
        <v>132</v>
      </c>
      <c r="E80" s="41">
        <v>3</v>
      </c>
      <c r="F80" s="104">
        <f t="shared" si="3"/>
        <v>1305</v>
      </c>
      <c r="G80" s="105"/>
      <c r="H80" s="104">
        <f t="shared" si="4"/>
        <v>60</v>
      </c>
      <c r="I80" s="106">
        <f t="shared" si="5"/>
        <v>1365</v>
      </c>
      <c r="J80" s="46"/>
      <c r="N80" s="2"/>
    </row>
    <row r="81" spans="1:14" s="32" customFormat="1" ht="19.5" customHeight="1">
      <c r="A81" s="48"/>
      <c r="B81" s="38"/>
      <c r="C81" s="39">
        <v>74</v>
      </c>
      <c r="D81" s="13" t="s">
        <v>134</v>
      </c>
      <c r="E81" s="41">
        <v>1</v>
      </c>
      <c r="F81" s="104">
        <f t="shared" si="3"/>
        <v>435</v>
      </c>
      <c r="G81" s="105"/>
      <c r="H81" s="104">
        <f t="shared" si="4"/>
        <v>20</v>
      </c>
      <c r="I81" s="106">
        <f t="shared" si="5"/>
        <v>455</v>
      </c>
      <c r="J81" s="46"/>
      <c r="N81" s="2"/>
    </row>
    <row r="82" spans="1:14" s="32" customFormat="1" ht="19.5" customHeight="1">
      <c r="A82" s="48"/>
      <c r="B82" s="38"/>
      <c r="C82" s="39">
        <v>75</v>
      </c>
      <c r="D82" s="13" t="s">
        <v>135</v>
      </c>
      <c r="E82" s="41">
        <v>1</v>
      </c>
      <c r="F82" s="104">
        <f t="shared" si="3"/>
        <v>435</v>
      </c>
      <c r="G82" s="105"/>
      <c r="H82" s="104">
        <f t="shared" si="4"/>
        <v>20</v>
      </c>
      <c r="I82" s="106">
        <f t="shared" si="5"/>
        <v>455</v>
      </c>
      <c r="J82" s="46"/>
      <c r="N82" s="2"/>
    </row>
    <row r="83" spans="1:14" s="32" customFormat="1" ht="19.5" customHeight="1">
      <c r="A83" s="48"/>
      <c r="B83" s="38"/>
      <c r="C83" s="39">
        <v>76</v>
      </c>
      <c r="D83" s="13" t="s">
        <v>136</v>
      </c>
      <c r="E83" s="41">
        <v>3</v>
      </c>
      <c r="F83" s="104">
        <f t="shared" si="3"/>
        <v>1305</v>
      </c>
      <c r="G83" s="105"/>
      <c r="H83" s="104">
        <f t="shared" si="4"/>
        <v>60</v>
      </c>
      <c r="I83" s="106">
        <f t="shared" si="5"/>
        <v>1365</v>
      </c>
      <c r="J83" s="46"/>
      <c r="N83" s="2"/>
    </row>
    <row r="84" spans="1:14" s="32" customFormat="1" ht="19.5" customHeight="1">
      <c r="A84" s="48"/>
      <c r="B84" s="38"/>
      <c r="C84" s="39">
        <v>77</v>
      </c>
      <c r="D84" s="13" t="s">
        <v>137</v>
      </c>
      <c r="E84" s="41">
        <v>3</v>
      </c>
      <c r="F84" s="104">
        <f t="shared" si="3"/>
        <v>1305</v>
      </c>
      <c r="G84" s="105"/>
      <c r="H84" s="104">
        <f t="shared" si="4"/>
        <v>60</v>
      </c>
      <c r="I84" s="106">
        <f t="shared" si="5"/>
        <v>1365</v>
      </c>
      <c r="J84" s="46"/>
      <c r="N84" s="2"/>
    </row>
    <row r="85" spans="1:14" s="32" customFormat="1" ht="19.5" customHeight="1">
      <c r="A85" s="48"/>
      <c r="B85" s="38"/>
      <c r="C85" s="39">
        <v>78</v>
      </c>
      <c r="D85" s="13" t="s">
        <v>138</v>
      </c>
      <c r="E85" s="41">
        <v>2</v>
      </c>
      <c r="F85" s="104">
        <f t="shared" si="3"/>
        <v>870</v>
      </c>
      <c r="G85" s="105"/>
      <c r="H85" s="104">
        <f t="shared" si="4"/>
        <v>40</v>
      </c>
      <c r="I85" s="106">
        <f t="shared" si="5"/>
        <v>910</v>
      </c>
      <c r="J85" s="46"/>
      <c r="N85" s="2"/>
    </row>
    <row r="86" spans="1:14" s="32" customFormat="1" ht="19.5" customHeight="1">
      <c r="A86" s="48"/>
      <c r="B86" s="38"/>
      <c r="C86" s="39">
        <v>79</v>
      </c>
      <c r="D86" s="13" t="s">
        <v>139</v>
      </c>
      <c r="E86" s="41">
        <v>1</v>
      </c>
      <c r="F86" s="104">
        <f t="shared" si="3"/>
        <v>435</v>
      </c>
      <c r="G86" s="105"/>
      <c r="H86" s="104">
        <f t="shared" si="4"/>
        <v>20</v>
      </c>
      <c r="I86" s="106">
        <f t="shared" si="5"/>
        <v>455</v>
      </c>
      <c r="J86" s="46"/>
      <c r="N86" s="2"/>
    </row>
    <row r="87" spans="1:14" s="32" customFormat="1" ht="19.5" customHeight="1">
      <c r="A87" s="48"/>
      <c r="B87" s="38"/>
      <c r="C87" s="39">
        <v>80</v>
      </c>
      <c r="D87" s="13" t="s">
        <v>140</v>
      </c>
      <c r="E87" s="41">
        <v>4</v>
      </c>
      <c r="F87" s="104">
        <f t="shared" si="3"/>
        <v>1740</v>
      </c>
      <c r="G87" s="105"/>
      <c r="H87" s="104">
        <f t="shared" si="4"/>
        <v>80</v>
      </c>
      <c r="I87" s="106">
        <f t="shared" si="5"/>
        <v>1820</v>
      </c>
      <c r="J87" s="46"/>
      <c r="N87" s="2"/>
    </row>
    <row r="88" spans="1:14" s="32" customFormat="1" ht="19.5" customHeight="1">
      <c r="A88" s="48"/>
      <c r="B88" s="38"/>
      <c r="C88" s="39">
        <v>81</v>
      </c>
      <c r="D88" s="13" t="s">
        <v>141</v>
      </c>
      <c r="E88" s="41">
        <v>4</v>
      </c>
      <c r="F88" s="104">
        <f t="shared" si="3"/>
        <v>1740</v>
      </c>
      <c r="G88" s="105"/>
      <c r="H88" s="104">
        <f t="shared" si="4"/>
        <v>80</v>
      </c>
      <c r="I88" s="106">
        <f t="shared" si="5"/>
        <v>1820</v>
      </c>
      <c r="J88" s="46"/>
      <c r="N88" s="2"/>
    </row>
    <row r="89" spans="1:14" s="32" customFormat="1" ht="19.5" customHeight="1">
      <c r="A89" s="48"/>
      <c r="B89" s="38"/>
      <c r="C89" s="39">
        <v>82</v>
      </c>
      <c r="D89" s="13" t="s">
        <v>142</v>
      </c>
      <c r="E89" s="41">
        <v>2</v>
      </c>
      <c r="F89" s="104">
        <f t="shared" si="3"/>
        <v>870</v>
      </c>
      <c r="G89" s="105"/>
      <c r="H89" s="104">
        <f t="shared" si="4"/>
        <v>40</v>
      </c>
      <c r="I89" s="106">
        <f t="shared" si="5"/>
        <v>910</v>
      </c>
      <c r="J89" s="46"/>
      <c r="N89" s="2"/>
    </row>
    <row r="90" spans="1:14" s="32" customFormat="1" ht="19.5" customHeight="1">
      <c r="A90" s="48"/>
      <c r="B90" s="38"/>
      <c r="C90" s="39">
        <v>83</v>
      </c>
      <c r="D90" s="13" t="s">
        <v>143</v>
      </c>
      <c r="E90" s="41">
        <v>1</v>
      </c>
      <c r="F90" s="104">
        <f t="shared" si="3"/>
        <v>435</v>
      </c>
      <c r="G90" s="105"/>
      <c r="H90" s="104">
        <f t="shared" si="4"/>
        <v>20</v>
      </c>
      <c r="I90" s="106">
        <f t="shared" si="5"/>
        <v>455</v>
      </c>
      <c r="J90" s="46"/>
      <c r="N90" s="2"/>
    </row>
    <row r="91" spans="1:14" s="32" customFormat="1" ht="19.5" customHeight="1">
      <c r="A91" s="48"/>
      <c r="B91" s="38"/>
      <c r="C91" s="39">
        <v>84</v>
      </c>
      <c r="D91" s="13" t="s">
        <v>144</v>
      </c>
      <c r="E91" s="41">
        <v>3</v>
      </c>
      <c r="F91" s="104">
        <f t="shared" si="3"/>
        <v>1305</v>
      </c>
      <c r="G91" s="105"/>
      <c r="H91" s="104">
        <f t="shared" si="4"/>
        <v>60</v>
      </c>
      <c r="I91" s="106">
        <f t="shared" si="5"/>
        <v>1365</v>
      </c>
      <c r="J91" s="46"/>
      <c r="N91" s="2"/>
    </row>
    <row r="92" spans="1:14" s="32" customFormat="1" ht="19.5" customHeight="1">
      <c r="A92" s="48"/>
      <c r="B92" s="38"/>
      <c r="C92" s="39">
        <v>85</v>
      </c>
      <c r="D92" s="13" t="s">
        <v>145</v>
      </c>
      <c r="E92" s="41">
        <v>3</v>
      </c>
      <c r="F92" s="104">
        <f t="shared" si="3"/>
        <v>1305</v>
      </c>
      <c r="G92" s="105"/>
      <c r="H92" s="104">
        <f t="shared" si="4"/>
        <v>60</v>
      </c>
      <c r="I92" s="106">
        <f t="shared" si="5"/>
        <v>1365</v>
      </c>
      <c r="J92" s="46"/>
      <c r="N92" s="2"/>
    </row>
    <row r="93" spans="1:14" s="32" customFormat="1" ht="19.5" customHeight="1">
      <c r="A93" s="48"/>
      <c r="B93" s="38"/>
      <c r="C93" s="39">
        <v>86</v>
      </c>
      <c r="D93" s="13" t="s">
        <v>146</v>
      </c>
      <c r="E93" s="41">
        <v>2</v>
      </c>
      <c r="F93" s="104">
        <f t="shared" si="3"/>
        <v>870</v>
      </c>
      <c r="G93" s="105"/>
      <c r="H93" s="104">
        <f t="shared" si="4"/>
        <v>40</v>
      </c>
      <c r="I93" s="106">
        <f t="shared" si="5"/>
        <v>910</v>
      </c>
      <c r="J93" s="46"/>
      <c r="N93" s="2"/>
    </row>
    <row r="94" spans="1:14" s="32" customFormat="1" ht="19.5" customHeight="1">
      <c r="A94" s="48"/>
      <c r="B94" s="38"/>
      <c r="C94" s="39">
        <v>87</v>
      </c>
      <c r="D94" s="13" t="s">
        <v>147</v>
      </c>
      <c r="E94" s="41">
        <v>1</v>
      </c>
      <c r="F94" s="104">
        <f t="shared" si="3"/>
        <v>435</v>
      </c>
      <c r="G94" s="105"/>
      <c r="H94" s="104">
        <f t="shared" si="4"/>
        <v>20</v>
      </c>
      <c r="I94" s="106">
        <f t="shared" si="5"/>
        <v>455</v>
      </c>
      <c r="J94" s="46"/>
      <c r="N94" s="2"/>
    </row>
    <row r="95" spans="1:14" s="32" customFormat="1" ht="19.5" customHeight="1">
      <c r="A95" s="48"/>
      <c r="B95" s="38"/>
      <c r="C95" s="39">
        <v>88</v>
      </c>
      <c r="D95" s="13" t="s">
        <v>148</v>
      </c>
      <c r="E95" s="41">
        <v>1</v>
      </c>
      <c r="F95" s="104">
        <f t="shared" si="3"/>
        <v>435</v>
      </c>
      <c r="G95" s="105"/>
      <c r="H95" s="104">
        <f t="shared" si="4"/>
        <v>20</v>
      </c>
      <c r="I95" s="106">
        <f t="shared" si="5"/>
        <v>455</v>
      </c>
      <c r="J95" s="46" t="s">
        <v>327</v>
      </c>
      <c r="N95" s="2"/>
    </row>
    <row r="96" spans="1:14" s="32" customFormat="1" ht="19.5" customHeight="1">
      <c r="A96" s="48"/>
      <c r="B96" s="38"/>
      <c r="C96" s="39">
        <v>89</v>
      </c>
      <c r="D96" s="13" t="s">
        <v>149</v>
      </c>
      <c r="E96" s="41">
        <v>2</v>
      </c>
      <c r="F96" s="104">
        <f t="shared" si="3"/>
        <v>870</v>
      </c>
      <c r="G96" s="105"/>
      <c r="H96" s="104">
        <f t="shared" si="4"/>
        <v>40</v>
      </c>
      <c r="I96" s="106">
        <f t="shared" si="5"/>
        <v>910</v>
      </c>
      <c r="J96" s="46"/>
      <c r="N96" s="2"/>
    </row>
    <row r="97" spans="1:14" s="32" customFormat="1" ht="19.5" customHeight="1">
      <c r="A97" s="48"/>
      <c r="B97" s="38"/>
      <c r="C97" s="39">
        <v>90</v>
      </c>
      <c r="D97" s="13" t="s">
        <v>150</v>
      </c>
      <c r="E97" s="41">
        <v>2</v>
      </c>
      <c r="F97" s="104">
        <f t="shared" si="3"/>
        <v>870</v>
      </c>
      <c r="G97" s="105"/>
      <c r="H97" s="104">
        <f t="shared" si="4"/>
        <v>40</v>
      </c>
      <c r="I97" s="106">
        <f t="shared" si="5"/>
        <v>910</v>
      </c>
      <c r="J97" s="46"/>
      <c r="N97" s="2"/>
    </row>
    <row r="98" spans="1:14" s="32" customFormat="1" ht="19.5" customHeight="1">
      <c r="A98" s="48"/>
      <c r="B98" s="38"/>
      <c r="C98" s="39">
        <v>91</v>
      </c>
      <c r="D98" s="13" t="s">
        <v>151</v>
      </c>
      <c r="E98" s="41">
        <v>2</v>
      </c>
      <c r="F98" s="104">
        <f t="shared" si="3"/>
        <v>870</v>
      </c>
      <c r="G98" s="105"/>
      <c r="H98" s="104">
        <f t="shared" si="4"/>
        <v>40</v>
      </c>
      <c r="I98" s="106">
        <f t="shared" si="5"/>
        <v>910</v>
      </c>
      <c r="J98" s="46"/>
      <c r="N98" s="2"/>
    </row>
    <row r="99" spans="1:14" s="32" customFormat="1" ht="19.5" customHeight="1">
      <c r="A99" s="48"/>
      <c r="B99" s="38"/>
      <c r="C99" s="39">
        <v>92</v>
      </c>
      <c r="D99" s="13" t="s">
        <v>152</v>
      </c>
      <c r="E99" s="41">
        <v>2</v>
      </c>
      <c r="F99" s="104">
        <f t="shared" si="3"/>
        <v>870</v>
      </c>
      <c r="G99" s="105"/>
      <c r="H99" s="104">
        <f t="shared" si="4"/>
        <v>40</v>
      </c>
      <c r="I99" s="106">
        <f t="shared" si="5"/>
        <v>910</v>
      </c>
      <c r="J99" s="46"/>
      <c r="N99" s="2"/>
    </row>
    <row r="100" spans="1:14" s="32" customFormat="1" ht="19.5" customHeight="1">
      <c r="A100" s="48"/>
      <c r="B100" s="38"/>
      <c r="C100" s="39">
        <v>93</v>
      </c>
      <c r="D100" s="13" t="s">
        <v>153</v>
      </c>
      <c r="E100" s="41">
        <v>5</v>
      </c>
      <c r="F100" s="104">
        <f t="shared" si="3"/>
        <v>2175</v>
      </c>
      <c r="G100" s="105"/>
      <c r="H100" s="104">
        <f t="shared" si="4"/>
        <v>100</v>
      </c>
      <c r="I100" s="106">
        <f t="shared" si="5"/>
        <v>2275</v>
      </c>
      <c r="J100" s="46"/>
      <c r="N100" s="2"/>
    </row>
    <row r="101" spans="1:14" s="32" customFormat="1" ht="19.5" customHeight="1">
      <c r="A101" s="48"/>
      <c r="B101" s="38"/>
      <c r="C101" s="39">
        <v>94</v>
      </c>
      <c r="D101" s="13" t="s">
        <v>154</v>
      </c>
      <c r="E101" s="41">
        <v>1</v>
      </c>
      <c r="F101" s="104">
        <f t="shared" si="3"/>
        <v>435</v>
      </c>
      <c r="G101" s="105"/>
      <c r="H101" s="104">
        <f t="shared" si="4"/>
        <v>20</v>
      </c>
      <c r="I101" s="106">
        <f t="shared" si="5"/>
        <v>455</v>
      </c>
      <c r="J101" s="46"/>
      <c r="N101" s="2"/>
    </row>
    <row r="102" spans="1:14" s="32" customFormat="1" ht="19.5" customHeight="1">
      <c r="A102" s="48"/>
      <c r="B102" s="38"/>
      <c r="C102" s="39">
        <v>95</v>
      </c>
      <c r="D102" s="13" t="s">
        <v>156</v>
      </c>
      <c r="E102" s="41">
        <v>3</v>
      </c>
      <c r="F102" s="104">
        <f t="shared" si="3"/>
        <v>1305</v>
      </c>
      <c r="G102" s="105"/>
      <c r="H102" s="104">
        <f t="shared" si="4"/>
        <v>60</v>
      </c>
      <c r="I102" s="106">
        <f t="shared" si="5"/>
        <v>1365</v>
      </c>
      <c r="J102" s="46" t="s">
        <v>165</v>
      </c>
      <c r="K102" s="32" t="s">
        <v>171</v>
      </c>
      <c r="N102" s="2"/>
    </row>
    <row r="103" spans="1:14" s="32" customFormat="1" ht="19.5" customHeight="1">
      <c r="A103" s="48"/>
      <c r="B103" s="38" t="s">
        <v>163</v>
      </c>
      <c r="C103" s="39">
        <v>96</v>
      </c>
      <c r="D103" s="13" t="s">
        <v>159</v>
      </c>
      <c r="E103" s="41">
        <v>3</v>
      </c>
      <c r="F103" s="104">
        <f t="shared" si="3"/>
        <v>1305</v>
      </c>
      <c r="G103" s="105"/>
      <c r="H103" s="104">
        <f t="shared" si="4"/>
        <v>60</v>
      </c>
      <c r="I103" s="106">
        <f t="shared" si="5"/>
        <v>1365</v>
      </c>
      <c r="J103" s="46" t="s">
        <v>162</v>
      </c>
      <c r="N103" s="2"/>
    </row>
    <row r="104" spans="1:14" s="32" customFormat="1" ht="19.5" customHeight="1">
      <c r="A104" s="48"/>
      <c r="B104" s="38" t="s">
        <v>164</v>
      </c>
      <c r="C104" s="39">
        <v>97</v>
      </c>
      <c r="D104" s="13" t="s">
        <v>160</v>
      </c>
      <c r="E104" s="41">
        <v>1</v>
      </c>
      <c r="F104" s="104">
        <f t="shared" si="3"/>
        <v>435</v>
      </c>
      <c r="G104" s="105"/>
      <c r="H104" s="104">
        <f t="shared" si="4"/>
        <v>20</v>
      </c>
      <c r="I104" s="106">
        <f t="shared" si="5"/>
        <v>455</v>
      </c>
      <c r="J104" s="46"/>
      <c r="N104" s="2"/>
    </row>
    <row r="105" spans="1:14" s="32" customFormat="1" ht="19.5" customHeight="1">
      <c r="A105" s="48"/>
      <c r="B105" s="38" t="s">
        <v>164</v>
      </c>
      <c r="C105" s="39">
        <v>98</v>
      </c>
      <c r="D105" s="13" t="s">
        <v>161</v>
      </c>
      <c r="E105" s="41">
        <v>1</v>
      </c>
      <c r="F105" s="104">
        <f t="shared" si="3"/>
        <v>435</v>
      </c>
      <c r="G105" s="105"/>
      <c r="H105" s="104">
        <f t="shared" si="4"/>
        <v>20</v>
      </c>
      <c r="I105" s="106">
        <f t="shared" si="5"/>
        <v>455</v>
      </c>
      <c r="J105" s="46"/>
      <c r="N105" s="2"/>
    </row>
    <row r="106" spans="1:14" s="32" customFormat="1" ht="19.5" customHeight="1">
      <c r="A106" s="48"/>
      <c r="B106" s="38" t="s">
        <v>170</v>
      </c>
      <c r="C106" s="39">
        <v>99</v>
      </c>
      <c r="D106" s="13" t="s">
        <v>166</v>
      </c>
      <c r="E106" s="41">
        <v>1</v>
      </c>
      <c r="F106" s="104">
        <f t="shared" si="3"/>
        <v>435</v>
      </c>
      <c r="G106" s="105"/>
      <c r="H106" s="104">
        <f t="shared" si="4"/>
        <v>20</v>
      </c>
      <c r="I106" s="106">
        <f t="shared" si="5"/>
        <v>455</v>
      </c>
      <c r="J106" s="46"/>
      <c r="N106" s="2"/>
    </row>
    <row r="107" spans="1:14" s="32" customFormat="1" ht="19.5" customHeight="1">
      <c r="A107" s="48"/>
      <c r="B107" s="60"/>
      <c r="C107" s="39">
        <v>100</v>
      </c>
      <c r="D107" s="13" t="s">
        <v>175</v>
      </c>
      <c r="E107" s="41">
        <v>2</v>
      </c>
      <c r="F107" s="104">
        <f t="shared" si="3"/>
        <v>870</v>
      </c>
      <c r="G107" s="105"/>
      <c r="H107" s="104">
        <f t="shared" si="4"/>
        <v>40</v>
      </c>
      <c r="I107" s="106">
        <f t="shared" si="5"/>
        <v>910</v>
      </c>
      <c r="J107" s="46"/>
      <c r="N107" s="2"/>
    </row>
    <row r="108" spans="1:14" s="32" customFormat="1" ht="19.5" customHeight="1">
      <c r="A108" s="48"/>
      <c r="B108" s="60"/>
      <c r="C108" s="39">
        <v>101</v>
      </c>
      <c r="D108" s="13" t="s">
        <v>176</v>
      </c>
      <c r="E108" s="41">
        <v>0</v>
      </c>
      <c r="F108" s="104">
        <f t="shared" si="3"/>
        <v>0</v>
      </c>
      <c r="G108" s="105"/>
      <c r="H108" s="104">
        <f t="shared" si="4"/>
        <v>0</v>
      </c>
      <c r="I108" s="106">
        <f t="shared" si="5"/>
        <v>0</v>
      </c>
      <c r="J108" s="46" t="s">
        <v>198</v>
      </c>
      <c r="N108" s="2"/>
    </row>
    <row r="109" spans="1:14" s="32" customFormat="1" ht="19.5" customHeight="1">
      <c r="A109" s="48"/>
      <c r="B109" s="60"/>
      <c r="C109" s="39">
        <v>102</v>
      </c>
      <c r="D109" s="13" t="s">
        <v>177</v>
      </c>
      <c r="E109" s="41">
        <v>0</v>
      </c>
      <c r="F109" s="104">
        <f t="shared" si="3"/>
        <v>0</v>
      </c>
      <c r="G109" s="105"/>
      <c r="H109" s="104">
        <f t="shared" si="4"/>
        <v>0</v>
      </c>
      <c r="I109" s="106">
        <f t="shared" si="5"/>
        <v>0</v>
      </c>
      <c r="J109" s="46" t="s">
        <v>199</v>
      </c>
      <c r="N109" s="2"/>
    </row>
    <row r="110" spans="1:14" s="32" customFormat="1" ht="19.5" customHeight="1">
      <c r="A110" s="48"/>
      <c r="B110" s="60"/>
      <c r="C110" s="39">
        <v>103</v>
      </c>
      <c r="D110" s="13" t="s">
        <v>178</v>
      </c>
      <c r="E110" s="41">
        <v>0</v>
      </c>
      <c r="F110" s="104">
        <f t="shared" si="3"/>
        <v>0</v>
      </c>
      <c r="G110" s="105"/>
      <c r="H110" s="104">
        <f t="shared" si="4"/>
        <v>0</v>
      </c>
      <c r="I110" s="106">
        <f t="shared" si="5"/>
        <v>0</v>
      </c>
      <c r="J110" s="46" t="s">
        <v>200</v>
      </c>
      <c r="N110" s="2"/>
    </row>
    <row r="111" spans="1:14" s="32" customFormat="1" ht="19.5" customHeight="1">
      <c r="A111" s="48"/>
      <c r="B111" s="60"/>
      <c r="C111" s="39">
        <v>104</v>
      </c>
      <c r="D111" s="13" t="s">
        <v>179</v>
      </c>
      <c r="E111" s="41">
        <v>3</v>
      </c>
      <c r="F111" s="104">
        <f t="shared" si="3"/>
        <v>1305</v>
      </c>
      <c r="G111" s="105"/>
      <c r="H111" s="104">
        <f t="shared" si="4"/>
        <v>60</v>
      </c>
      <c r="I111" s="106">
        <f t="shared" si="5"/>
        <v>1365</v>
      </c>
      <c r="J111" s="46"/>
      <c r="N111" s="2"/>
    </row>
    <row r="112" spans="1:14" s="32" customFormat="1" ht="19.5" customHeight="1">
      <c r="A112" s="48"/>
      <c r="B112" s="60"/>
      <c r="C112" s="39">
        <v>105</v>
      </c>
      <c r="D112" s="13" t="s">
        <v>180</v>
      </c>
      <c r="E112" s="41">
        <v>0</v>
      </c>
      <c r="F112" s="104">
        <f t="shared" si="3"/>
        <v>0</v>
      </c>
      <c r="G112" s="105"/>
      <c r="H112" s="104">
        <f t="shared" si="4"/>
        <v>0</v>
      </c>
      <c r="I112" s="106">
        <f t="shared" si="5"/>
        <v>0</v>
      </c>
      <c r="J112" s="46" t="s">
        <v>201</v>
      </c>
      <c r="N112" s="2"/>
    </row>
    <row r="113" spans="1:14" s="32" customFormat="1" ht="19.5" customHeight="1">
      <c r="A113" s="48"/>
      <c r="B113" s="60"/>
      <c r="C113" s="39">
        <v>106</v>
      </c>
      <c r="D113" s="13" t="s">
        <v>181</v>
      </c>
      <c r="E113" s="41">
        <v>0</v>
      </c>
      <c r="F113" s="104">
        <f t="shared" si="3"/>
        <v>0</v>
      </c>
      <c r="G113" s="105"/>
      <c r="H113" s="104">
        <f t="shared" si="4"/>
        <v>0</v>
      </c>
      <c r="I113" s="106">
        <f t="shared" si="5"/>
        <v>0</v>
      </c>
      <c r="J113" s="46" t="s">
        <v>202</v>
      </c>
      <c r="N113" s="2"/>
    </row>
    <row r="114" spans="1:14" s="32" customFormat="1" ht="19.5" customHeight="1">
      <c r="A114" s="48"/>
      <c r="B114" s="60"/>
      <c r="C114" s="39">
        <v>107</v>
      </c>
      <c r="D114" s="13" t="s">
        <v>182</v>
      </c>
      <c r="E114" s="41">
        <v>4</v>
      </c>
      <c r="F114" s="104">
        <f t="shared" si="3"/>
        <v>1740</v>
      </c>
      <c r="G114" s="105"/>
      <c r="H114" s="104">
        <f t="shared" si="4"/>
        <v>80</v>
      </c>
      <c r="I114" s="106">
        <f t="shared" si="5"/>
        <v>1820</v>
      </c>
      <c r="J114" s="46"/>
      <c r="N114" s="2"/>
    </row>
    <row r="115" spans="1:14" s="32" customFormat="1" ht="19.5" customHeight="1">
      <c r="A115" s="48"/>
      <c r="B115" s="60"/>
      <c r="C115" s="39">
        <v>108</v>
      </c>
      <c r="D115" s="13" t="s">
        <v>183</v>
      </c>
      <c r="E115" s="41">
        <v>0</v>
      </c>
      <c r="F115" s="104">
        <f t="shared" si="3"/>
        <v>0</v>
      </c>
      <c r="G115" s="105"/>
      <c r="H115" s="104">
        <f t="shared" si="4"/>
        <v>0</v>
      </c>
      <c r="I115" s="106">
        <f t="shared" si="5"/>
        <v>0</v>
      </c>
      <c r="J115" s="46" t="s">
        <v>195</v>
      </c>
      <c r="N115" s="2"/>
    </row>
    <row r="116" spans="1:14" s="32" customFormat="1" ht="19.5" customHeight="1">
      <c r="A116" s="48"/>
      <c r="B116" s="60"/>
      <c r="C116" s="39">
        <v>109</v>
      </c>
      <c r="D116" s="13" t="s">
        <v>184</v>
      </c>
      <c r="E116" s="41">
        <v>0</v>
      </c>
      <c r="F116" s="104">
        <f t="shared" si="3"/>
        <v>0</v>
      </c>
      <c r="G116" s="105"/>
      <c r="H116" s="104">
        <f t="shared" si="4"/>
        <v>0</v>
      </c>
      <c r="I116" s="106">
        <f t="shared" si="5"/>
        <v>0</v>
      </c>
      <c r="J116" s="46" t="s">
        <v>196</v>
      </c>
      <c r="N116" s="2"/>
    </row>
    <row r="117" spans="1:14" s="32" customFormat="1" ht="19.5" customHeight="1">
      <c r="A117" s="48"/>
      <c r="B117" s="60"/>
      <c r="C117" s="39">
        <v>110</v>
      </c>
      <c r="D117" s="13" t="s">
        <v>185</v>
      </c>
      <c r="E117" s="41">
        <v>0</v>
      </c>
      <c r="F117" s="104">
        <f t="shared" si="3"/>
        <v>0</v>
      </c>
      <c r="G117" s="105"/>
      <c r="H117" s="104">
        <f t="shared" si="4"/>
        <v>0</v>
      </c>
      <c r="I117" s="106">
        <f t="shared" si="5"/>
        <v>0</v>
      </c>
      <c r="J117" s="46" t="s">
        <v>197</v>
      </c>
      <c r="N117" s="2"/>
    </row>
    <row r="118" spans="1:14" s="32" customFormat="1" ht="19.5" customHeight="1">
      <c r="A118" s="48"/>
      <c r="B118" s="60"/>
      <c r="C118" s="39">
        <v>111</v>
      </c>
      <c r="D118" s="13" t="s">
        <v>186</v>
      </c>
      <c r="E118" s="41">
        <v>3</v>
      </c>
      <c r="F118" s="104">
        <f t="shared" si="3"/>
        <v>1305</v>
      </c>
      <c r="G118" s="105"/>
      <c r="H118" s="104">
        <f t="shared" si="4"/>
        <v>60</v>
      </c>
      <c r="I118" s="106">
        <f t="shared" si="5"/>
        <v>1365</v>
      </c>
      <c r="J118" s="46"/>
      <c r="N118" s="2"/>
    </row>
    <row r="119" spans="1:14" s="32" customFormat="1" ht="19.5" customHeight="1">
      <c r="A119" s="48"/>
      <c r="B119" s="60"/>
      <c r="C119" s="39">
        <v>112</v>
      </c>
      <c r="D119" s="13" t="s">
        <v>187</v>
      </c>
      <c r="E119" s="41">
        <v>0</v>
      </c>
      <c r="F119" s="104">
        <f t="shared" si="3"/>
        <v>0</v>
      </c>
      <c r="G119" s="105"/>
      <c r="H119" s="104">
        <f t="shared" si="4"/>
        <v>0</v>
      </c>
      <c r="I119" s="106">
        <f t="shared" si="5"/>
        <v>0</v>
      </c>
      <c r="J119" s="46" t="s">
        <v>193</v>
      </c>
      <c r="N119" s="2"/>
    </row>
    <row r="120" spans="1:14" s="32" customFormat="1" ht="19.5" customHeight="1">
      <c r="A120" s="48"/>
      <c r="B120" s="60"/>
      <c r="C120" s="39">
        <v>113</v>
      </c>
      <c r="D120" s="13" t="s">
        <v>188</v>
      </c>
      <c r="E120" s="41">
        <v>0</v>
      </c>
      <c r="F120" s="104">
        <f t="shared" si="3"/>
        <v>0</v>
      </c>
      <c r="G120" s="105"/>
      <c r="H120" s="104">
        <f t="shared" si="4"/>
        <v>0</v>
      </c>
      <c r="I120" s="106">
        <f t="shared" si="5"/>
        <v>0</v>
      </c>
      <c r="J120" s="46" t="s">
        <v>194</v>
      </c>
      <c r="N120" s="2"/>
    </row>
    <row r="121" spans="1:14" s="32" customFormat="1" ht="19.5" customHeight="1">
      <c r="A121" s="48"/>
      <c r="B121" s="60"/>
      <c r="C121" s="39">
        <v>114</v>
      </c>
      <c r="D121" s="13" t="s">
        <v>189</v>
      </c>
      <c r="E121" s="41">
        <v>1</v>
      </c>
      <c r="F121" s="104">
        <f t="shared" si="3"/>
        <v>435</v>
      </c>
      <c r="G121" s="105"/>
      <c r="H121" s="104">
        <f t="shared" si="4"/>
        <v>20</v>
      </c>
      <c r="I121" s="106">
        <f t="shared" si="5"/>
        <v>455</v>
      </c>
      <c r="J121" s="46"/>
      <c r="N121" s="2"/>
    </row>
    <row r="122" spans="1:14" s="32" customFormat="1" ht="19.5" customHeight="1">
      <c r="A122" s="48"/>
      <c r="B122" s="60"/>
      <c r="C122" s="39">
        <v>115</v>
      </c>
      <c r="D122" s="13" t="s">
        <v>207</v>
      </c>
      <c r="E122" s="41">
        <v>1</v>
      </c>
      <c r="F122" s="104">
        <f t="shared" si="3"/>
        <v>435</v>
      </c>
      <c r="G122" s="105"/>
      <c r="H122" s="104">
        <f t="shared" si="4"/>
        <v>20</v>
      </c>
      <c r="I122" s="106">
        <f t="shared" si="5"/>
        <v>455</v>
      </c>
      <c r="J122" s="46"/>
      <c r="L122" s="32" t="s">
        <v>39</v>
      </c>
      <c r="M122" s="32" t="s">
        <v>204</v>
      </c>
      <c r="N122" s="2"/>
    </row>
    <row r="123" spans="1:14" s="32" customFormat="1" ht="19.5" customHeight="1">
      <c r="A123" s="48"/>
      <c r="B123" s="60"/>
      <c r="C123" s="39">
        <v>116</v>
      </c>
      <c r="D123" s="13" t="s">
        <v>206</v>
      </c>
      <c r="E123" s="41">
        <v>0</v>
      </c>
      <c r="F123" s="104">
        <f t="shared" si="3"/>
        <v>0</v>
      </c>
      <c r="G123" s="105"/>
      <c r="H123" s="104">
        <f t="shared" si="4"/>
        <v>0</v>
      </c>
      <c r="I123" s="106">
        <f t="shared" si="5"/>
        <v>0</v>
      </c>
      <c r="J123" s="46" t="s">
        <v>208</v>
      </c>
      <c r="L123" s="32" t="s">
        <v>39</v>
      </c>
      <c r="M123" s="32" t="s">
        <v>204</v>
      </c>
      <c r="N123" s="2"/>
    </row>
    <row r="124" spans="1:14" s="32" customFormat="1" ht="19.5" customHeight="1">
      <c r="A124" s="48"/>
      <c r="B124" s="60"/>
      <c r="C124" s="39">
        <v>117</v>
      </c>
      <c r="D124" s="13" t="s">
        <v>205</v>
      </c>
      <c r="E124" s="41">
        <v>0</v>
      </c>
      <c r="F124" s="104">
        <f t="shared" si="3"/>
        <v>0</v>
      </c>
      <c r="G124" s="105"/>
      <c r="H124" s="104">
        <f t="shared" si="4"/>
        <v>0</v>
      </c>
      <c r="I124" s="106">
        <f t="shared" si="5"/>
        <v>0</v>
      </c>
      <c r="J124" s="46" t="s">
        <v>209</v>
      </c>
      <c r="L124" s="32" t="s">
        <v>39</v>
      </c>
      <c r="M124" s="32" t="s">
        <v>204</v>
      </c>
      <c r="N124" s="2"/>
    </row>
    <row r="125" spans="1:14" s="32" customFormat="1" ht="19.5" customHeight="1">
      <c r="A125" s="48"/>
      <c r="B125" s="60"/>
      <c r="C125" s="39">
        <v>118</v>
      </c>
      <c r="D125" s="13" t="s">
        <v>210</v>
      </c>
      <c r="E125" s="41">
        <v>2</v>
      </c>
      <c r="F125" s="104">
        <f t="shared" si="3"/>
        <v>870</v>
      </c>
      <c r="G125" s="105"/>
      <c r="H125" s="104">
        <f t="shared" si="4"/>
        <v>40</v>
      </c>
      <c r="I125" s="106">
        <f t="shared" si="5"/>
        <v>910</v>
      </c>
      <c r="J125" s="46"/>
      <c r="L125" s="32" t="s">
        <v>157</v>
      </c>
      <c r="M125" s="32" t="s">
        <v>211</v>
      </c>
      <c r="N125" s="2" t="s">
        <v>17</v>
      </c>
    </row>
    <row r="126" spans="1:14" s="32" customFormat="1" ht="19.5" customHeight="1">
      <c r="A126" s="48"/>
      <c r="B126" s="60"/>
      <c r="C126" s="39">
        <v>119</v>
      </c>
      <c r="D126" s="13" t="s">
        <v>212</v>
      </c>
      <c r="E126" s="41">
        <v>0</v>
      </c>
      <c r="F126" s="104">
        <f t="shared" si="3"/>
        <v>0</v>
      </c>
      <c r="G126" s="105"/>
      <c r="H126" s="104">
        <f t="shared" si="4"/>
        <v>0</v>
      </c>
      <c r="I126" s="106">
        <f t="shared" si="5"/>
        <v>0</v>
      </c>
      <c r="J126" s="46" t="s">
        <v>213</v>
      </c>
      <c r="L126" s="32" t="s">
        <v>157</v>
      </c>
      <c r="M126" s="32" t="s">
        <v>211</v>
      </c>
      <c r="N126" s="2" t="s">
        <v>17</v>
      </c>
    </row>
    <row r="127" spans="1:14" s="32" customFormat="1" ht="19.5" customHeight="1">
      <c r="A127" s="48"/>
      <c r="B127" s="60"/>
      <c r="C127" s="39">
        <v>120</v>
      </c>
      <c r="D127" s="13" t="s">
        <v>214</v>
      </c>
      <c r="E127" s="41">
        <v>3</v>
      </c>
      <c r="F127" s="104">
        <f t="shared" si="3"/>
        <v>1305</v>
      </c>
      <c r="G127" s="105"/>
      <c r="H127" s="104">
        <f t="shared" si="4"/>
        <v>60</v>
      </c>
      <c r="I127" s="106">
        <f t="shared" si="5"/>
        <v>1365</v>
      </c>
      <c r="J127" s="46"/>
      <c r="L127" s="32" t="s">
        <v>39</v>
      </c>
      <c r="M127" s="32" t="s">
        <v>215</v>
      </c>
      <c r="N127" s="2" t="s">
        <v>17</v>
      </c>
    </row>
    <row r="128" spans="1:14" s="32" customFormat="1" ht="19.5" customHeight="1">
      <c r="A128" s="48"/>
      <c r="B128" s="60"/>
      <c r="C128" s="39">
        <v>121</v>
      </c>
      <c r="D128" s="13" t="s">
        <v>216</v>
      </c>
      <c r="E128" s="41">
        <v>0</v>
      </c>
      <c r="F128" s="104">
        <f t="shared" si="3"/>
        <v>0</v>
      </c>
      <c r="G128" s="105"/>
      <c r="H128" s="104">
        <f t="shared" si="4"/>
        <v>0</v>
      </c>
      <c r="I128" s="106">
        <f t="shared" si="5"/>
        <v>0</v>
      </c>
      <c r="J128" s="46" t="s">
        <v>228</v>
      </c>
      <c r="L128" s="32" t="s">
        <v>39</v>
      </c>
      <c r="M128" s="32" t="s">
        <v>215</v>
      </c>
      <c r="N128" s="2" t="s">
        <v>17</v>
      </c>
    </row>
    <row r="129" spans="1:14" s="32" customFormat="1" ht="19.5" customHeight="1">
      <c r="A129" s="48"/>
      <c r="B129" s="60"/>
      <c r="C129" s="39">
        <v>122</v>
      </c>
      <c r="D129" s="13" t="s">
        <v>217</v>
      </c>
      <c r="E129" s="41">
        <v>0</v>
      </c>
      <c r="F129" s="104">
        <f t="shared" si="3"/>
        <v>0</v>
      </c>
      <c r="G129" s="105"/>
      <c r="H129" s="104">
        <f t="shared" si="4"/>
        <v>0</v>
      </c>
      <c r="I129" s="106">
        <f t="shared" si="5"/>
        <v>0</v>
      </c>
      <c r="J129" s="46" t="s">
        <v>229</v>
      </c>
      <c r="L129" s="32" t="s">
        <v>39</v>
      </c>
      <c r="M129" s="32" t="s">
        <v>215</v>
      </c>
      <c r="N129" s="2" t="s">
        <v>17</v>
      </c>
    </row>
    <row r="130" spans="1:14" s="32" customFormat="1" ht="19.5" customHeight="1">
      <c r="A130" s="48"/>
      <c r="B130" s="60"/>
      <c r="C130" s="39">
        <v>123</v>
      </c>
      <c r="D130" s="94" t="s">
        <v>218</v>
      </c>
      <c r="E130" s="41">
        <v>2</v>
      </c>
      <c r="F130" s="104">
        <f t="shared" si="3"/>
        <v>870</v>
      </c>
      <c r="G130" s="105"/>
      <c r="H130" s="104">
        <f t="shared" si="4"/>
        <v>40</v>
      </c>
      <c r="I130" s="106">
        <f t="shared" si="5"/>
        <v>910</v>
      </c>
      <c r="J130" s="46"/>
      <c r="L130" s="32" t="s">
        <v>157</v>
      </c>
      <c r="M130" s="32" t="s">
        <v>219</v>
      </c>
      <c r="N130" s="2" t="s">
        <v>17</v>
      </c>
    </row>
    <row r="131" spans="1:14" s="32" customFormat="1" ht="19.5" customHeight="1">
      <c r="A131" s="48"/>
      <c r="B131" s="60"/>
      <c r="C131" s="39">
        <v>124</v>
      </c>
      <c r="D131" s="94" t="s">
        <v>220</v>
      </c>
      <c r="E131" s="41">
        <v>0</v>
      </c>
      <c r="F131" s="104">
        <f t="shared" si="3"/>
        <v>0</v>
      </c>
      <c r="G131" s="105"/>
      <c r="H131" s="104">
        <f t="shared" si="4"/>
        <v>0</v>
      </c>
      <c r="I131" s="106">
        <f t="shared" si="5"/>
        <v>0</v>
      </c>
      <c r="J131" s="46" t="s">
        <v>230</v>
      </c>
      <c r="L131" s="32" t="s">
        <v>157</v>
      </c>
      <c r="M131" s="32" t="s">
        <v>219</v>
      </c>
      <c r="N131" s="2" t="s">
        <v>17</v>
      </c>
    </row>
    <row r="132" spans="1:14" s="32" customFormat="1" ht="19.5" customHeight="1">
      <c r="A132" s="48"/>
      <c r="B132" s="60"/>
      <c r="C132" s="39">
        <v>125</v>
      </c>
      <c r="D132" s="94" t="s">
        <v>221</v>
      </c>
      <c r="E132" s="41">
        <v>3</v>
      </c>
      <c r="F132" s="104">
        <f t="shared" si="3"/>
        <v>1305</v>
      </c>
      <c r="G132" s="105"/>
      <c r="H132" s="104">
        <f t="shared" si="4"/>
        <v>60</v>
      </c>
      <c r="I132" s="106">
        <f t="shared" si="5"/>
        <v>1365</v>
      </c>
      <c r="J132" s="46"/>
      <c r="L132" s="32" t="s">
        <v>157</v>
      </c>
      <c r="M132" s="32" t="s">
        <v>222</v>
      </c>
      <c r="N132" s="2" t="s">
        <v>17</v>
      </c>
    </row>
    <row r="133" spans="1:14" s="32" customFormat="1" ht="19.5" customHeight="1">
      <c r="A133" s="48"/>
      <c r="B133" s="60"/>
      <c r="C133" s="39">
        <v>126</v>
      </c>
      <c r="D133" s="94" t="s">
        <v>223</v>
      </c>
      <c r="E133" s="41">
        <v>0</v>
      </c>
      <c r="F133" s="104">
        <f t="shared" si="3"/>
        <v>0</v>
      </c>
      <c r="G133" s="105"/>
      <c r="H133" s="104">
        <f t="shared" si="4"/>
        <v>0</v>
      </c>
      <c r="I133" s="106">
        <f t="shared" si="5"/>
        <v>0</v>
      </c>
      <c r="J133" s="46" t="s">
        <v>231</v>
      </c>
      <c r="L133" s="32" t="s">
        <v>157</v>
      </c>
      <c r="M133" s="32" t="s">
        <v>222</v>
      </c>
      <c r="N133" s="2" t="s">
        <v>17</v>
      </c>
    </row>
    <row r="134" spans="1:14" s="32" customFormat="1" ht="19.5" customHeight="1">
      <c r="A134" s="48"/>
      <c r="B134" s="60"/>
      <c r="C134" s="39">
        <v>127</v>
      </c>
      <c r="D134" s="93" t="s">
        <v>224</v>
      </c>
      <c r="E134" s="41">
        <v>0</v>
      </c>
      <c r="F134" s="104">
        <f t="shared" si="3"/>
        <v>0</v>
      </c>
      <c r="G134" s="105"/>
      <c r="H134" s="104">
        <f t="shared" si="4"/>
        <v>0</v>
      </c>
      <c r="I134" s="106">
        <f t="shared" si="5"/>
        <v>0</v>
      </c>
      <c r="J134" s="46" t="s">
        <v>232</v>
      </c>
      <c r="L134" s="32" t="s">
        <v>157</v>
      </c>
      <c r="M134" s="32" t="s">
        <v>222</v>
      </c>
      <c r="N134" s="2" t="s">
        <v>17</v>
      </c>
    </row>
    <row r="135" spans="1:14" s="32" customFormat="1" ht="19.5" customHeight="1">
      <c r="A135" s="48"/>
      <c r="B135" s="60"/>
      <c r="C135" s="39">
        <v>128</v>
      </c>
      <c r="D135" s="93" t="s">
        <v>225</v>
      </c>
      <c r="E135" s="41">
        <v>2</v>
      </c>
      <c r="F135" s="104">
        <f aca="true" t="shared" si="6" ref="F135:F174">SUM($I$1*E135)</f>
        <v>870</v>
      </c>
      <c r="G135" s="105"/>
      <c r="H135" s="104">
        <f aca="true" t="shared" si="7" ref="H135:H174">SUM($I$2*E135)</f>
        <v>40</v>
      </c>
      <c r="I135" s="106">
        <f aca="true" t="shared" si="8" ref="I135:I174">F135+G135+H135</f>
        <v>910</v>
      </c>
      <c r="J135" s="46"/>
      <c r="L135" s="32" t="s">
        <v>157</v>
      </c>
      <c r="M135" s="32" t="s">
        <v>226</v>
      </c>
      <c r="N135" s="2" t="s">
        <v>17</v>
      </c>
    </row>
    <row r="136" spans="1:14" s="32" customFormat="1" ht="19.5" customHeight="1">
      <c r="A136" s="48"/>
      <c r="B136" s="60"/>
      <c r="C136" s="39">
        <v>129</v>
      </c>
      <c r="D136" s="93" t="s">
        <v>227</v>
      </c>
      <c r="E136" s="41">
        <v>0</v>
      </c>
      <c r="F136" s="104">
        <f t="shared" si="6"/>
        <v>0</v>
      </c>
      <c r="G136" s="105"/>
      <c r="H136" s="104">
        <f t="shared" si="7"/>
        <v>0</v>
      </c>
      <c r="I136" s="106">
        <f t="shared" si="8"/>
        <v>0</v>
      </c>
      <c r="J136" s="46" t="s">
        <v>233</v>
      </c>
      <c r="L136" s="32" t="s">
        <v>157</v>
      </c>
      <c r="M136" s="32" t="s">
        <v>226</v>
      </c>
      <c r="N136" s="2" t="s">
        <v>17</v>
      </c>
    </row>
    <row r="137" spans="1:14" s="32" customFormat="1" ht="19.5" customHeight="1">
      <c r="A137" s="48"/>
      <c r="B137" s="60"/>
      <c r="C137" s="39">
        <v>130</v>
      </c>
      <c r="D137" s="13" t="s">
        <v>234</v>
      </c>
      <c r="E137" s="41">
        <v>2</v>
      </c>
      <c r="F137" s="104">
        <f t="shared" si="6"/>
        <v>870</v>
      </c>
      <c r="G137" s="105"/>
      <c r="H137" s="104">
        <f t="shared" si="7"/>
        <v>40</v>
      </c>
      <c r="I137" s="106">
        <f t="shared" si="8"/>
        <v>910</v>
      </c>
      <c r="J137" s="46"/>
      <c r="L137" s="32" t="s">
        <v>157</v>
      </c>
      <c r="M137" s="32" t="s">
        <v>235</v>
      </c>
      <c r="N137" s="2" t="s">
        <v>17</v>
      </c>
    </row>
    <row r="138" spans="1:14" s="32" customFormat="1" ht="19.5" customHeight="1">
      <c r="A138" s="48"/>
      <c r="B138" s="60"/>
      <c r="C138" s="39">
        <v>131</v>
      </c>
      <c r="D138" s="13" t="s">
        <v>236</v>
      </c>
      <c r="E138" s="41">
        <v>0</v>
      </c>
      <c r="F138" s="104">
        <f t="shared" si="6"/>
        <v>0</v>
      </c>
      <c r="G138" s="105"/>
      <c r="H138" s="104">
        <f t="shared" si="7"/>
        <v>0</v>
      </c>
      <c r="I138" s="106">
        <f t="shared" si="8"/>
        <v>0</v>
      </c>
      <c r="J138" s="46" t="s">
        <v>237</v>
      </c>
      <c r="L138" s="32" t="s">
        <v>157</v>
      </c>
      <c r="M138" s="32" t="s">
        <v>235</v>
      </c>
      <c r="N138" s="2" t="s">
        <v>17</v>
      </c>
    </row>
    <row r="139" spans="1:14" s="32" customFormat="1" ht="19.5" customHeight="1">
      <c r="A139" s="48"/>
      <c r="B139" s="38" t="s">
        <v>170</v>
      </c>
      <c r="C139" s="39">
        <v>132</v>
      </c>
      <c r="D139" s="13" t="s">
        <v>167</v>
      </c>
      <c r="E139" s="41">
        <v>3</v>
      </c>
      <c r="F139" s="104">
        <f t="shared" si="6"/>
        <v>1305</v>
      </c>
      <c r="G139" s="105"/>
      <c r="H139" s="104">
        <f t="shared" si="7"/>
        <v>60</v>
      </c>
      <c r="I139" s="106">
        <f t="shared" si="8"/>
        <v>1365</v>
      </c>
      <c r="J139" s="46"/>
      <c r="N139" s="2"/>
    </row>
    <row r="140" spans="1:14" s="32" customFormat="1" ht="19.5" customHeight="1">
      <c r="A140" s="48"/>
      <c r="B140" s="60"/>
      <c r="C140" s="39">
        <v>133</v>
      </c>
      <c r="D140" s="13" t="s">
        <v>238</v>
      </c>
      <c r="E140" s="41">
        <v>0</v>
      </c>
      <c r="F140" s="104">
        <f t="shared" si="6"/>
        <v>0</v>
      </c>
      <c r="G140" s="105"/>
      <c r="H140" s="104">
        <f t="shared" si="7"/>
        <v>0</v>
      </c>
      <c r="I140" s="106">
        <f t="shared" si="8"/>
        <v>0</v>
      </c>
      <c r="J140" s="46" t="s">
        <v>241</v>
      </c>
      <c r="L140" s="32" t="s">
        <v>155</v>
      </c>
      <c r="M140" s="32" t="s">
        <v>239</v>
      </c>
      <c r="N140" s="2" t="s">
        <v>17</v>
      </c>
    </row>
    <row r="141" spans="1:14" s="32" customFormat="1" ht="19.5" customHeight="1">
      <c r="A141" s="48"/>
      <c r="B141" s="60"/>
      <c r="C141" s="39">
        <v>134</v>
      </c>
      <c r="D141" s="13" t="s">
        <v>240</v>
      </c>
      <c r="E141" s="41">
        <v>0</v>
      </c>
      <c r="F141" s="104">
        <f t="shared" si="6"/>
        <v>0</v>
      </c>
      <c r="G141" s="105"/>
      <c r="H141" s="104">
        <f t="shared" si="7"/>
        <v>0</v>
      </c>
      <c r="I141" s="106">
        <f t="shared" si="8"/>
        <v>0</v>
      </c>
      <c r="J141" s="46" t="s">
        <v>242</v>
      </c>
      <c r="L141" s="32" t="s">
        <v>155</v>
      </c>
      <c r="M141" s="32" t="s">
        <v>239</v>
      </c>
      <c r="N141" s="2" t="s">
        <v>17</v>
      </c>
    </row>
    <row r="142" spans="1:14" s="32" customFormat="1" ht="19.5" customHeight="1">
      <c r="A142" s="48"/>
      <c r="B142" s="60"/>
      <c r="C142" s="39">
        <v>135</v>
      </c>
      <c r="D142" s="13" t="s">
        <v>243</v>
      </c>
      <c r="E142" s="41">
        <v>3</v>
      </c>
      <c r="F142" s="104">
        <f t="shared" si="6"/>
        <v>1305</v>
      </c>
      <c r="G142" s="105"/>
      <c r="H142" s="104">
        <f t="shared" si="7"/>
        <v>60</v>
      </c>
      <c r="I142" s="106">
        <f t="shared" si="8"/>
        <v>1365</v>
      </c>
      <c r="J142" s="46"/>
      <c r="L142" s="32" t="s">
        <v>158</v>
      </c>
      <c r="M142" s="32" t="s">
        <v>244</v>
      </c>
      <c r="N142" s="2" t="s">
        <v>18</v>
      </c>
    </row>
    <row r="143" spans="1:14" s="32" customFormat="1" ht="19.5" customHeight="1">
      <c r="A143" s="48"/>
      <c r="B143" s="60"/>
      <c r="C143" s="39">
        <v>136</v>
      </c>
      <c r="D143" s="13" t="s">
        <v>245</v>
      </c>
      <c r="E143" s="41">
        <v>0</v>
      </c>
      <c r="F143" s="104">
        <f t="shared" si="6"/>
        <v>0</v>
      </c>
      <c r="G143" s="105"/>
      <c r="H143" s="104">
        <f t="shared" si="7"/>
        <v>0</v>
      </c>
      <c r="I143" s="106">
        <f t="shared" si="8"/>
        <v>0</v>
      </c>
      <c r="J143" s="46" t="s">
        <v>246</v>
      </c>
      <c r="L143" s="32" t="s">
        <v>158</v>
      </c>
      <c r="M143" s="32" t="s">
        <v>244</v>
      </c>
      <c r="N143" s="2" t="s">
        <v>18</v>
      </c>
    </row>
    <row r="144" spans="1:14" s="32" customFormat="1" ht="19.5" customHeight="1">
      <c r="A144" s="48"/>
      <c r="B144" s="60"/>
      <c r="C144" s="39">
        <v>137</v>
      </c>
      <c r="D144" s="13" t="s">
        <v>247</v>
      </c>
      <c r="E144" s="41">
        <v>0</v>
      </c>
      <c r="F144" s="104">
        <f t="shared" si="6"/>
        <v>0</v>
      </c>
      <c r="G144" s="105"/>
      <c r="H144" s="104">
        <f t="shared" si="7"/>
        <v>0</v>
      </c>
      <c r="I144" s="106">
        <f t="shared" si="8"/>
        <v>0</v>
      </c>
      <c r="J144" s="46" t="s">
        <v>248</v>
      </c>
      <c r="L144" s="32" t="s">
        <v>158</v>
      </c>
      <c r="M144" s="32" t="s">
        <v>244</v>
      </c>
      <c r="N144" s="2" t="s">
        <v>18</v>
      </c>
    </row>
    <row r="145" spans="1:14" s="32" customFormat="1" ht="19.5" customHeight="1">
      <c r="A145" s="48"/>
      <c r="B145" s="60"/>
      <c r="C145" s="39">
        <v>138</v>
      </c>
      <c r="D145" s="13" t="s">
        <v>254</v>
      </c>
      <c r="E145" s="41">
        <v>2</v>
      </c>
      <c r="F145" s="104">
        <f t="shared" si="6"/>
        <v>870</v>
      </c>
      <c r="G145" s="105"/>
      <c r="H145" s="104">
        <f t="shared" si="7"/>
        <v>40</v>
      </c>
      <c r="I145" s="106">
        <f t="shared" si="8"/>
        <v>910</v>
      </c>
      <c r="J145" s="46"/>
      <c r="K145" s="32" t="s">
        <v>253</v>
      </c>
      <c r="L145" s="32" t="s">
        <v>158</v>
      </c>
      <c r="M145" s="32" t="s">
        <v>255</v>
      </c>
      <c r="N145" s="2" t="s">
        <v>17</v>
      </c>
    </row>
    <row r="146" spans="1:14" s="32" customFormat="1" ht="19.5" customHeight="1">
      <c r="A146" s="48"/>
      <c r="B146" s="60"/>
      <c r="C146" s="39">
        <v>139</v>
      </c>
      <c r="D146" s="13" t="s">
        <v>280</v>
      </c>
      <c r="E146" s="41">
        <v>0</v>
      </c>
      <c r="F146" s="104">
        <f t="shared" si="6"/>
        <v>0</v>
      </c>
      <c r="G146" s="105"/>
      <c r="H146" s="104">
        <f t="shared" si="7"/>
        <v>0</v>
      </c>
      <c r="I146" s="106">
        <f t="shared" si="8"/>
        <v>0</v>
      </c>
      <c r="J146" s="46" t="s">
        <v>287</v>
      </c>
      <c r="N146" s="2"/>
    </row>
    <row r="147" spans="1:14" s="32" customFormat="1" ht="19.5" customHeight="1">
      <c r="A147" s="48"/>
      <c r="B147" s="60"/>
      <c r="C147" s="39">
        <v>140</v>
      </c>
      <c r="D147" s="13" t="s">
        <v>256</v>
      </c>
      <c r="E147" s="41">
        <v>3</v>
      </c>
      <c r="F147" s="104">
        <f t="shared" si="6"/>
        <v>1305</v>
      </c>
      <c r="G147" s="105"/>
      <c r="H147" s="104">
        <f t="shared" si="7"/>
        <v>60</v>
      </c>
      <c r="I147" s="106">
        <f t="shared" si="8"/>
        <v>1365</v>
      </c>
      <c r="J147" s="46"/>
      <c r="N147" s="2"/>
    </row>
    <row r="148" spans="1:14" s="32" customFormat="1" ht="19.5" customHeight="1">
      <c r="A148" s="48"/>
      <c r="B148" s="60"/>
      <c r="C148" s="39">
        <v>141</v>
      </c>
      <c r="D148" s="13" t="s">
        <v>257</v>
      </c>
      <c r="E148" s="41">
        <v>0</v>
      </c>
      <c r="F148" s="104">
        <f t="shared" si="6"/>
        <v>0</v>
      </c>
      <c r="G148" s="105"/>
      <c r="H148" s="104">
        <f t="shared" si="7"/>
        <v>0</v>
      </c>
      <c r="I148" s="106">
        <f t="shared" si="8"/>
        <v>0</v>
      </c>
      <c r="J148" s="46" t="s">
        <v>265</v>
      </c>
      <c r="N148" s="2"/>
    </row>
    <row r="149" spans="1:14" s="32" customFormat="1" ht="19.5" customHeight="1">
      <c r="A149" s="48"/>
      <c r="B149" s="60"/>
      <c r="C149" s="39">
        <v>142</v>
      </c>
      <c r="D149" s="13" t="s">
        <v>258</v>
      </c>
      <c r="E149" s="41">
        <v>0</v>
      </c>
      <c r="F149" s="104">
        <f t="shared" si="6"/>
        <v>0</v>
      </c>
      <c r="G149" s="105"/>
      <c r="H149" s="104">
        <f t="shared" si="7"/>
        <v>0</v>
      </c>
      <c r="I149" s="106">
        <f t="shared" si="8"/>
        <v>0</v>
      </c>
      <c r="J149" s="46" t="s">
        <v>266</v>
      </c>
      <c r="N149" s="2"/>
    </row>
    <row r="150" spans="1:14" s="32" customFormat="1" ht="19.5" customHeight="1">
      <c r="A150" s="48"/>
      <c r="B150" s="60"/>
      <c r="C150" s="39">
        <v>143</v>
      </c>
      <c r="D150" s="13" t="s">
        <v>259</v>
      </c>
      <c r="E150" s="41">
        <v>5</v>
      </c>
      <c r="F150" s="104">
        <f t="shared" si="6"/>
        <v>2175</v>
      </c>
      <c r="G150" s="105"/>
      <c r="H150" s="104">
        <f t="shared" si="7"/>
        <v>100</v>
      </c>
      <c r="I150" s="106">
        <f t="shared" si="8"/>
        <v>2275</v>
      </c>
      <c r="J150" s="46"/>
      <c r="N150" s="2"/>
    </row>
    <row r="151" spans="1:14" s="32" customFormat="1" ht="19.5" customHeight="1">
      <c r="A151" s="48"/>
      <c r="B151" s="60"/>
      <c r="C151" s="39">
        <v>144</v>
      </c>
      <c r="D151" s="13" t="s">
        <v>260</v>
      </c>
      <c r="E151" s="41">
        <v>0</v>
      </c>
      <c r="F151" s="104">
        <f t="shared" si="6"/>
        <v>0</v>
      </c>
      <c r="G151" s="105"/>
      <c r="H151" s="104">
        <f t="shared" si="7"/>
        <v>0</v>
      </c>
      <c r="I151" s="106">
        <f t="shared" si="8"/>
        <v>0</v>
      </c>
      <c r="J151" s="46" t="s">
        <v>267</v>
      </c>
      <c r="N151" s="2"/>
    </row>
    <row r="152" spans="1:14" s="32" customFormat="1" ht="19.5" customHeight="1">
      <c r="A152" s="48"/>
      <c r="B152" s="60"/>
      <c r="C152" s="39">
        <v>145</v>
      </c>
      <c r="D152" s="13" t="s">
        <v>261</v>
      </c>
      <c r="E152" s="41">
        <v>0</v>
      </c>
      <c r="F152" s="104">
        <f t="shared" si="6"/>
        <v>0</v>
      </c>
      <c r="G152" s="105"/>
      <c r="H152" s="104">
        <f t="shared" si="7"/>
        <v>0</v>
      </c>
      <c r="I152" s="106">
        <f t="shared" si="8"/>
        <v>0</v>
      </c>
      <c r="J152" s="46" t="s">
        <v>268</v>
      </c>
      <c r="N152" s="2"/>
    </row>
    <row r="153" spans="1:14" s="32" customFormat="1" ht="19.5" customHeight="1">
      <c r="A153" s="48"/>
      <c r="B153" s="60"/>
      <c r="C153" s="39">
        <v>146</v>
      </c>
      <c r="D153" s="13" t="s">
        <v>277</v>
      </c>
      <c r="E153" s="41">
        <v>0</v>
      </c>
      <c r="F153" s="104">
        <f t="shared" si="6"/>
        <v>0</v>
      </c>
      <c r="G153" s="105"/>
      <c r="H153" s="104">
        <f t="shared" si="7"/>
        <v>0</v>
      </c>
      <c r="I153" s="106">
        <f t="shared" si="8"/>
        <v>0</v>
      </c>
      <c r="J153" s="46" t="s">
        <v>284</v>
      </c>
      <c r="N153" s="2"/>
    </row>
    <row r="154" spans="1:14" s="32" customFormat="1" ht="19.5" customHeight="1">
      <c r="A154" s="48"/>
      <c r="B154" s="60"/>
      <c r="C154" s="39">
        <v>147</v>
      </c>
      <c r="D154" s="13" t="s">
        <v>279</v>
      </c>
      <c r="E154" s="41">
        <v>0</v>
      </c>
      <c r="F154" s="104">
        <f t="shared" si="6"/>
        <v>0</v>
      </c>
      <c r="G154" s="105"/>
      <c r="H154" s="104">
        <f t="shared" si="7"/>
        <v>0</v>
      </c>
      <c r="I154" s="106">
        <f t="shared" si="8"/>
        <v>0</v>
      </c>
      <c r="J154" s="46" t="s">
        <v>286</v>
      </c>
      <c r="N154" s="2"/>
    </row>
    <row r="155" spans="1:14" s="32" customFormat="1" ht="19.5" customHeight="1">
      <c r="A155" s="48"/>
      <c r="B155" s="60"/>
      <c r="C155" s="39">
        <v>148</v>
      </c>
      <c r="D155" s="13" t="s">
        <v>262</v>
      </c>
      <c r="E155" s="41">
        <v>3</v>
      </c>
      <c r="F155" s="104">
        <f t="shared" si="6"/>
        <v>1305</v>
      </c>
      <c r="G155" s="105"/>
      <c r="H155" s="104">
        <f t="shared" si="7"/>
        <v>60</v>
      </c>
      <c r="I155" s="106">
        <f t="shared" si="8"/>
        <v>1365</v>
      </c>
      <c r="J155" s="46"/>
      <c r="N155" s="2"/>
    </row>
    <row r="156" spans="1:14" s="32" customFormat="1" ht="19.5" customHeight="1">
      <c r="A156" s="48"/>
      <c r="B156" s="60"/>
      <c r="C156" s="39">
        <v>149</v>
      </c>
      <c r="D156" s="13" t="s">
        <v>263</v>
      </c>
      <c r="E156" s="41">
        <v>0</v>
      </c>
      <c r="F156" s="104">
        <f t="shared" si="6"/>
        <v>0</v>
      </c>
      <c r="G156" s="105"/>
      <c r="H156" s="104">
        <f t="shared" si="7"/>
        <v>0</v>
      </c>
      <c r="I156" s="106">
        <f t="shared" si="8"/>
        <v>0</v>
      </c>
      <c r="J156" s="46" t="s">
        <v>269</v>
      </c>
      <c r="N156" s="2"/>
    </row>
    <row r="157" spans="1:14" s="32" customFormat="1" ht="19.5" customHeight="1">
      <c r="A157" s="48"/>
      <c r="B157" s="60"/>
      <c r="C157" s="39">
        <v>150</v>
      </c>
      <c r="D157" s="13" t="s">
        <v>264</v>
      </c>
      <c r="E157" s="41">
        <v>0</v>
      </c>
      <c r="F157" s="104">
        <f t="shared" si="6"/>
        <v>0</v>
      </c>
      <c r="G157" s="105"/>
      <c r="H157" s="104">
        <f t="shared" si="7"/>
        <v>0</v>
      </c>
      <c r="I157" s="106">
        <f t="shared" si="8"/>
        <v>0</v>
      </c>
      <c r="J157" s="46" t="s">
        <v>270</v>
      </c>
      <c r="N157" s="2"/>
    </row>
    <row r="158" spans="1:14" s="32" customFormat="1" ht="19.5" customHeight="1">
      <c r="A158" s="48"/>
      <c r="B158" s="60"/>
      <c r="C158" s="39">
        <v>151</v>
      </c>
      <c r="D158" s="13" t="s">
        <v>274</v>
      </c>
      <c r="E158" s="41">
        <v>2</v>
      </c>
      <c r="F158" s="104">
        <f t="shared" si="6"/>
        <v>870</v>
      </c>
      <c r="G158" s="105"/>
      <c r="H158" s="104">
        <f t="shared" si="7"/>
        <v>40</v>
      </c>
      <c r="I158" s="106">
        <f t="shared" si="8"/>
        <v>910</v>
      </c>
      <c r="J158" s="46"/>
      <c r="N158" s="2"/>
    </row>
    <row r="159" spans="1:14" s="32" customFormat="1" ht="19.5" customHeight="1">
      <c r="A159" s="48"/>
      <c r="B159" s="60"/>
      <c r="C159" s="39">
        <v>152</v>
      </c>
      <c r="D159" s="13" t="s">
        <v>281</v>
      </c>
      <c r="E159" s="41">
        <v>0</v>
      </c>
      <c r="F159" s="104">
        <f t="shared" si="6"/>
        <v>0</v>
      </c>
      <c r="G159" s="105"/>
      <c r="H159" s="104">
        <f t="shared" si="7"/>
        <v>0</v>
      </c>
      <c r="I159" s="106">
        <f t="shared" si="8"/>
        <v>0</v>
      </c>
      <c r="J159" s="46" t="s">
        <v>288</v>
      </c>
      <c r="N159" s="2"/>
    </row>
    <row r="160" spans="1:14" s="32" customFormat="1" ht="19.5" customHeight="1">
      <c r="A160" s="48"/>
      <c r="B160" s="60"/>
      <c r="C160" s="39">
        <v>153</v>
      </c>
      <c r="D160" s="13" t="s">
        <v>271</v>
      </c>
      <c r="E160" s="41">
        <v>2</v>
      </c>
      <c r="F160" s="104">
        <f t="shared" si="6"/>
        <v>870</v>
      </c>
      <c r="G160" s="105"/>
      <c r="H160" s="104">
        <f t="shared" si="7"/>
        <v>40</v>
      </c>
      <c r="I160" s="106">
        <f t="shared" si="8"/>
        <v>910</v>
      </c>
      <c r="J160" s="46"/>
      <c r="N160" s="2"/>
    </row>
    <row r="161" spans="1:14" s="32" customFormat="1" ht="19.5" customHeight="1">
      <c r="A161" s="48"/>
      <c r="B161" s="60"/>
      <c r="C161" s="39">
        <v>154</v>
      </c>
      <c r="D161" s="13" t="s">
        <v>278</v>
      </c>
      <c r="E161" s="41">
        <v>0</v>
      </c>
      <c r="F161" s="104">
        <f t="shared" si="6"/>
        <v>0</v>
      </c>
      <c r="G161" s="105"/>
      <c r="H161" s="104">
        <f t="shared" si="7"/>
        <v>0</v>
      </c>
      <c r="I161" s="106">
        <f t="shared" si="8"/>
        <v>0</v>
      </c>
      <c r="J161" s="46" t="s">
        <v>285</v>
      </c>
      <c r="N161" s="2"/>
    </row>
    <row r="162" spans="1:14" s="32" customFormat="1" ht="19.5" customHeight="1">
      <c r="A162" s="48"/>
      <c r="B162" s="60"/>
      <c r="C162" s="39">
        <v>155</v>
      </c>
      <c r="D162" s="13" t="s">
        <v>273</v>
      </c>
      <c r="E162" s="41">
        <v>2</v>
      </c>
      <c r="F162" s="104">
        <f t="shared" si="6"/>
        <v>870</v>
      </c>
      <c r="G162" s="105"/>
      <c r="H162" s="104">
        <f t="shared" si="7"/>
        <v>40</v>
      </c>
      <c r="I162" s="106">
        <f t="shared" si="8"/>
        <v>910</v>
      </c>
      <c r="J162" s="46"/>
      <c r="N162" s="2"/>
    </row>
    <row r="163" spans="1:14" s="32" customFormat="1" ht="19.5" customHeight="1">
      <c r="A163" s="48"/>
      <c r="B163" s="60"/>
      <c r="C163" s="39">
        <v>156</v>
      </c>
      <c r="D163" s="13" t="s">
        <v>275</v>
      </c>
      <c r="E163" s="41">
        <v>0</v>
      </c>
      <c r="F163" s="104">
        <f t="shared" si="6"/>
        <v>0</v>
      </c>
      <c r="G163" s="105"/>
      <c r="H163" s="104">
        <f t="shared" si="7"/>
        <v>0</v>
      </c>
      <c r="I163" s="106">
        <f t="shared" si="8"/>
        <v>0</v>
      </c>
      <c r="J163" s="46" t="s">
        <v>282</v>
      </c>
      <c r="N163" s="2"/>
    </row>
    <row r="164" spans="1:14" s="32" customFormat="1" ht="19.5" customHeight="1">
      <c r="A164" s="48"/>
      <c r="B164" s="60"/>
      <c r="C164" s="39">
        <v>157</v>
      </c>
      <c r="D164" s="13" t="s">
        <v>272</v>
      </c>
      <c r="E164" s="41">
        <v>3</v>
      </c>
      <c r="F164" s="104">
        <f t="shared" si="6"/>
        <v>1305</v>
      </c>
      <c r="G164" s="105"/>
      <c r="H164" s="104">
        <f t="shared" si="7"/>
        <v>60</v>
      </c>
      <c r="I164" s="106">
        <f t="shared" si="8"/>
        <v>1365</v>
      </c>
      <c r="J164" s="46"/>
      <c r="N164" s="2"/>
    </row>
    <row r="165" spans="1:14" s="32" customFormat="1" ht="19.5" customHeight="1">
      <c r="A165" s="48"/>
      <c r="B165" s="60"/>
      <c r="C165" s="39">
        <v>158</v>
      </c>
      <c r="D165" s="13" t="s">
        <v>276</v>
      </c>
      <c r="E165" s="41">
        <v>0</v>
      </c>
      <c r="F165" s="104">
        <f t="shared" si="6"/>
        <v>0</v>
      </c>
      <c r="G165" s="105"/>
      <c r="H165" s="104">
        <f t="shared" si="7"/>
        <v>0</v>
      </c>
      <c r="I165" s="106">
        <f t="shared" si="8"/>
        <v>0</v>
      </c>
      <c r="J165" s="46" t="s">
        <v>283</v>
      </c>
      <c r="N165" s="2"/>
    </row>
    <row r="166" spans="1:14" s="32" customFormat="1" ht="19.5" customHeight="1">
      <c r="A166" s="48"/>
      <c r="B166" s="60"/>
      <c r="C166" s="39">
        <v>159</v>
      </c>
      <c r="D166" s="13" t="s">
        <v>289</v>
      </c>
      <c r="E166" s="41">
        <v>0</v>
      </c>
      <c r="F166" s="104">
        <f t="shared" si="6"/>
        <v>0</v>
      </c>
      <c r="G166" s="105"/>
      <c r="H166" s="104">
        <f t="shared" si="7"/>
        <v>0</v>
      </c>
      <c r="I166" s="106">
        <f t="shared" si="8"/>
        <v>0</v>
      </c>
      <c r="J166" s="46" t="s">
        <v>290</v>
      </c>
      <c r="N166" s="2"/>
    </row>
    <row r="167" spans="1:14" s="32" customFormat="1" ht="19.5" customHeight="1">
      <c r="A167" s="48"/>
      <c r="B167" s="60"/>
      <c r="C167" s="39">
        <v>160</v>
      </c>
      <c r="D167" s="13" t="s">
        <v>249</v>
      </c>
      <c r="E167" s="41">
        <v>2</v>
      </c>
      <c r="F167" s="104">
        <f t="shared" si="6"/>
        <v>870</v>
      </c>
      <c r="G167" s="105"/>
      <c r="H167" s="104">
        <f t="shared" si="7"/>
        <v>40</v>
      </c>
      <c r="I167" s="106">
        <f t="shared" si="8"/>
        <v>910</v>
      </c>
      <c r="J167" s="46"/>
      <c r="L167" s="32" t="s">
        <v>38</v>
      </c>
      <c r="M167" s="32" t="s">
        <v>250</v>
      </c>
      <c r="N167" s="2" t="s">
        <v>17</v>
      </c>
    </row>
    <row r="168" spans="1:14" s="32" customFormat="1" ht="19.5" customHeight="1">
      <c r="A168" s="48"/>
      <c r="B168" s="60"/>
      <c r="C168" s="39">
        <v>161</v>
      </c>
      <c r="D168" s="13" t="s">
        <v>292</v>
      </c>
      <c r="E168" s="41">
        <v>0</v>
      </c>
      <c r="F168" s="104">
        <f t="shared" si="6"/>
        <v>0</v>
      </c>
      <c r="G168" s="105"/>
      <c r="H168" s="104">
        <f t="shared" si="7"/>
        <v>0</v>
      </c>
      <c r="I168" s="106">
        <f t="shared" si="8"/>
        <v>0</v>
      </c>
      <c r="J168" s="46" t="s">
        <v>294</v>
      </c>
      <c r="N168" s="2"/>
    </row>
    <row r="169" spans="1:14" s="32" customFormat="1" ht="19.5" customHeight="1">
      <c r="A169" s="48"/>
      <c r="B169" s="60"/>
      <c r="C169" s="39">
        <v>162</v>
      </c>
      <c r="D169" s="13" t="s">
        <v>301</v>
      </c>
      <c r="E169" s="41">
        <v>1</v>
      </c>
      <c r="F169" s="104">
        <f t="shared" si="6"/>
        <v>435</v>
      </c>
      <c r="G169" s="105"/>
      <c r="H169" s="104">
        <f t="shared" si="7"/>
        <v>20</v>
      </c>
      <c r="I169" s="106">
        <f t="shared" si="8"/>
        <v>455</v>
      </c>
      <c r="J169" s="46"/>
      <c r="L169" s="32" t="s">
        <v>39</v>
      </c>
      <c r="M169" s="32" t="s">
        <v>300</v>
      </c>
      <c r="N169" s="2"/>
    </row>
    <row r="170" spans="1:15" s="32" customFormat="1" ht="19.5" customHeight="1">
      <c r="A170" s="48"/>
      <c r="B170" s="60"/>
      <c r="C170" s="39">
        <v>163</v>
      </c>
      <c r="D170" s="13" t="s">
        <v>302</v>
      </c>
      <c r="E170" s="41">
        <v>1</v>
      </c>
      <c r="F170" s="104">
        <f t="shared" si="6"/>
        <v>435</v>
      </c>
      <c r="G170" s="105"/>
      <c r="H170" s="104">
        <f t="shared" si="7"/>
        <v>20</v>
      </c>
      <c r="I170" s="106">
        <f t="shared" si="8"/>
        <v>455</v>
      </c>
      <c r="J170" s="46"/>
      <c r="L170" s="32" t="s">
        <v>157</v>
      </c>
      <c r="M170" s="32" t="s">
        <v>303</v>
      </c>
      <c r="N170" s="2" t="s">
        <v>17</v>
      </c>
      <c r="O170" s="32" t="s">
        <v>304</v>
      </c>
    </row>
    <row r="171" spans="1:15" s="32" customFormat="1" ht="19.5" customHeight="1">
      <c r="A171" s="48"/>
      <c r="B171" s="60"/>
      <c r="C171" s="39">
        <v>164</v>
      </c>
      <c r="D171" s="13" t="s">
        <v>306</v>
      </c>
      <c r="E171" s="41">
        <v>2</v>
      </c>
      <c r="F171" s="104">
        <f t="shared" si="6"/>
        <v>870</v>
      </c>
      <c r="G171" s="105"/>
      <c r="H171" s="104">
        <f t="shared" si="7"/>
        <v>40</v>
      </c>
      <c r="I171" s="106">
        <f t="shared" si="8"/>
        <v>910</v>
      </c>
      <c r="J171" s="46"/>
      <c r="L171" s="32" t="s">
        <v>38</v>
      </c>
      <c r="M171" s="32" t="s">
        <v>250</v>
      </c>
      <c r="N171" s="2" t="s">
        <v>17</v>
      </c>
      <c r="O171" s="32" t="s">
        <v>309</v>
      </c>
    </row>
    <row r="172" spans="1:15" s="32" customFormat="1" ht="19.5" customHeight="1">
      <c r="A172" s="48"/>
      <c r="B172" s="60"/>
      <c r="C172" s="39">
        <v>165</v>
      </c>
      <c r="D172" s="13" t="s">
        <v>307</v>
      </c>
      <c r="E172" s="41">
        <v>0</v>
      </c>
      <c r="F172" s="104">
        <f t="shared" si="6"/>
        <v>0</v>
      </c>
      <c r="G172" s="105"/>
      <c r="H172" s="104">
        <f t="shared" si="7"/>
        <v>0</v>
      </c>
      <c r="I172" s="106">
        <f t="shared" si="8"/>
        <v>0</v>
      </c>
      <c r="J172" s="46" t="s">
        <v>308</v>
      </c>
      <c r="L172" s="32" t="s">
        <v>38</v>
      </c>
      <c r="M172" s="32" t="s">
        <v>250</v>
      </c>
      <c r="N172" s="2" t="s">
        <v>17</v>
      </c>
      <c r="O172" s="32" t="s">
        <v>309</v>
      </c>
    </row>
    <row r="173" spans="1:16" s="32" customFormat="1" ht="19.5" customHeight="1">
      <c r="A173" s="48"/>
      <c r="B173" s="60"/>
      <c r="C173" s="39">
        <v>166</v>
      </c>
      <c r="D173" s="13" t="s">
        <v>316</v>
      </c>
      <c r="E173" s="41">
        <v>1</v>
      </c>
      <c r="F173" s="104">
        <f t="shared" si="6"/>
        <v>435</v>
      </c>
      <c r="G173" s="105"/>
      <c r="H173" s="104">
        <f t="shared" si="7"/>
        <v>20</v>
      </c>
      <c r="I173" s="106">
        <f t="shared" si="8"/>
        <v>455</v>
      </c>
      <c r="J173" s="46"/>
      <c r="L173" s="32" t="s">
        <v>18</v>
      </c>
      <c r="M173" s="32" t="s">
        <v>317</v>
      </c>
      <c r="N173" s="2" t="s">
        <v>318</v>
      </c>
      <c r="O173" s="32" t="s">
        <v>319</v>
      </c>
      <c r="P173" s="32" t="s">
        <v>315</v>
      </c>
    </row>
    <row r="174" spans="1:14" s="32" customFormat="1" ht="19.5" customHeight="1">
      <c r="A174" s="48"/>
      <c r="B174" s="60"/>
      <c r="C174" s="39">
        <v>167</v>
      </c>
      <c r="D174" s="13" t="s">
        <v>321</v>
      </c>
      <c r="E174" s="41">
        <v>1</v>
      </c>
      <c r="F174" s="104">
        <f t="shared" si="6"/>
        <v>435</v>
      </c>
      <c r="G174" s="105"/>
      <c r="H174" s="104">
        <f t="shared" si="7"/>
        <v>20</v>
      </c>
      <c r="I174" s="106">
        <f t="shared" si="8"/>
        <v>455</v>
      </c>
      <c r="J174" s="46"/>
      <c r="N174" s="2"/>
    </row>
    <row r="175" spans="1:14" s="32" customFormat="1" ht="19.5" customHeight="1">
      <c r="A175" s="48"/>
      <c r="B175" s="60"/>
      <c r="C175" s="39"/>
      <c r="D175" s="13"/>
      <c r="E175" s="41"/>
      <c r="F175" s="42"/>
      <c r="G175" s="42"/>
      <c r="H175" s="42"/>
      <c r="I175" s="43"/>
      <c r="J175" s="46"/>
      <c r="N175" s="2"/>
    </row>
    <row r="176" spans="1:14" s="32" customFormat="1" ht="19.5" customHeight="1" thickBot="1">
      <c r="A176" s="48"/>
      <c r="B176" s="60"/>
      <c r="C176" s="39"/>
      <c r="D176" s="13"/>
      <c r="E176" s="61"/>
      <c r="F176" s="47"/>
      <c r="G176" s="47"/>
      <c r="H176" s="47"/>
      <c r="I176" s="62"/>
      <c r="J176" s="46"/>
      <c r="N176" s="2"/>
    </row>
    <row r="177" spans="1:10" ht="33" customHeight="1" thickBot="1">
      <c r="A177" s="63"/>
      <c r="B177" s="64"/>
      <c r="C177" s="65"/>
      <c r="D177" s="85" t="s">
        <v>172</v>
      </c>
      <c r="E177" s="66">
        <f>SUM(E8:E176)</f>
        <v>231</v>
      </c>
      <c r="F177" s="66">
        <f>SUM(F8:F176)</f>
        <v>100485</v>
      </c>
      <c r="G177" s="66">
        <f>SUM(G8:G176)</f>
        <v>0</v>
      </c>
      <c r="H177" s="66">
        <f>SUM(H8:H176)</f>
        <v>4620</v>
      </c>
      <c r="I177" s="86">
        <f>SUM(I8:I176)</f>
        <v>105105</v>
      </c>
      <c r="J177" s="67"/>
    </row>
    <row r="178" spans="1:10" ht="19.5" customHeight="1" thickTop="1">
      <c r="A178" s="68"/>
      <c r="B178" s="69"/>
      <c r="C178" s="70"/>
      <c r="D178" s="69"/>
      <c r="E178" s="71"/>
      <c r="F178" s="72"/>
      <c r="G178" s="72"/>
      <c r="H178" s="72"/>
      <c r="I178" s="73"/>
      <c r="J178" s="55"/>
    </row>
    <row r="179" spans="1:10" ht="19.5" customHeight="1">
      <c r="A179" s="68"/>
      <c r="B179" s="69"/>
      <c r="C179" s="70"/>
      <c r="D179" s="69"/>
      <c r="E179" s="71"/>
      <c r="F179" s="72"/>
      <c r="G179" s="72"/>
      <c r="H179" s="72"/>
      <c r="I179" s="73"/>
      <c r="J179" s="55"/>
    </row>
    <row r="180" spans="1:10" ht="19.5" customHeight="1">
      <c r="A180" s="68"/>
      <c r="B180" s="69"/>
      <c r="C180" s="70"/>
      <c r="D180" s="69"/>
      <c r="E180" s="71"/>
      <c r="F180" s="72"/>
      <c r="G180" s="72"/>
      <c r="H180" s="72"/>
      <c r="I180" s="73"/>
      <c r="J180" s="55"/>
    </row>
    <row r="181" spans="1:10" ht="19.5" customHeight="1">
      <c r="A181" s="68"/>
      <c r="B181" s="69"/>
      <c r="C181" s="70"/>
      <c r="D181" s="69"/>
      <c r="E181" s="71"/>
      <c r="F181" s="72"/>
      <c r="G181" s="72"/>
      <c r="H181" s="72"/>
      <c r="I181" s="73"/>
      <c r="J181" s="55"/>
    </row>
    <row r="182" spans="1:10" ht="19.5" customHeight="1">
      <c r="A182" s="68"/>
      <c r="B182" s="69"/>
      <c r="C182" s="70"/>
      <c r="D182" s="69"/>
      <c r="E182" s="71"/>
      <c r="F182" s="72"/>
      <c r="G182" s="72"/>
      <c r="H182" s="72"/>
      <c r="I182" s="73"/>
      <c r="J182" s="55"/>
    </row>
    <row r="183" spans="1:10" ht="19.5" customHeight="1">
      <c r="A183" s="68"/>
      <c r="B183" s="69"/>
      <c r="C183" s="70"/>
      <c r="D183" s="69"/>
      <c r="E183" s="71"/>
      <c r="F183" s="72"/>
      <c r="G183" s="72"/>
      <c r="H183" s="72"/>
      <c r="I183" s="73"/>
      <c r="J183" s="55"/>
    </row>
    <row r="184" spans="1:10" ht="19.5" customHeight="1">
      <c r="A184" s="68"/>
      <c r="B184" s="69"/>
      <c r="C184" s="70"/>
      <c r="D184" s="69"/>
      <c r="E184" s="71"/>
      <c r="F184" s="72"/>
      <c r="G184" s="72"/>
      <c r="H184" s="72"/>
      <c r="I184" s="73"/>
      <c r="J184" s="55"/>
    </row>
    <row r="185" spans="1:10" ht="19.5" customHeight="1">
      <c r="A185" s="68"/>
      <c r="B185" s="69"/>
      <c r="C185" s="70"/>
      <c r="D185" s="69"/>
      <c r="E185" s="8"/>
      <c r="F185" s="74"/>
      <c r="G185" s="74"/>
      <c r="H185" s="74"/>
      <c r="I185" s="74"/>
      <c r="J185" s="55"/>
    </row>
    <row r="186" spans="1:10" ht="19.5" customHeight="1">
      <c r="A186" s="68"/>
      <c r="B186" s="69"/>
      <c r="C186" s="70"/>
      <c r="D186" s="69"/>
      <c r="E186" s="8"/>
      <c r="F186" s="74"/>
      <c r="G186" s="74"/>
      <c r="H186" s="74"/>
      <c r="I186" s="74"/>
      <c r="J186" s="55"/>
    </row>
  </sheetData>
  <sheetProtection/>
  <printOptions/>
  <pageMargins left="0.2755905511811024" right="0.1968503937007874" top="0.31496062992125984" bottom="0.35433070866141736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22">
      <selection activeCell="D33" sqref="D33"/>
    </sheetView>
  </sheetViews>
  <sheetFormatPr defaultColWidth="9.140625" defaultRowHeight="15"/>
  <cols>
    <col min="4" max="4" width="21.421875" style="0" customWidth="1"/>
    <col min="10" max="10" width="23.421875" style="0" bestFit="1" customWidth="1"/>
    <col min="11" max="11" width="6.57421875" style="0" bestFit="1" customWidth="1"/>
    <col min="12" max="12" width="6.140625" style="0" bestFit="1" customWidth="1"/>
    <col min="13" max="13" width="5.00390625" style="0" bestFit="1" customWidth="1"/>
    <col min="14" max="14" width="14.421875" style="0" bestFit="1" customWidth="1"/>
    <col min="15" max="15" width="4.8515625" style="0" bestFit="1" customWidth="1"/>
    <col min="16" max="16" width="25.140625" style="0" bestFit="1" customWidth="1"/>
  </cols>
  <sheetData>
    <row r="1" spans="1:14" s="32" customFormat="1" ht="19.5" customHeight="1">
      <c r="A1" s="48"/>
      <c r="B1" s="38"/>
      <c r="C1" s="39">
        <v>185</v>
      </c>
      <c r="D1" s="13" t="s">
        <v>297</v>
      </c>
      <c r="E1" s="41">
        <v>4</v>
      </c>
      <c r="F1" s="104">
        <f>SUM('สพป.3'!$I$1*E1)</f>
        <v>1740</v>
      </c>
      <c r="G1" s="105"/>
      <c r="H1" s="104">
        <f>SUM('สพป.3'!$I$2*E1)</f>
        <v>80</v>
      </c>
      <c r="I1" s="106">
        <f aca="true" t="shared" si="0" ref="I1:I26">F1+G1+H1</f>
        <v>1820</v>
      </c>
      <c r="J1" s="46"/>
      <c r="N1" s="2"/>
    </row>
    <row r="2" spans="1:14" s="32" customFormat="1" ht="19.5" customHeight="1">
      <c r="A2" s="48"/>
      <c r="B2" s="60"/>
      <c r="C2" s="39">
        <v>186</v>
      </c>
      <c r="D2" s="13" t="s">
        <v>295</v>
      </c>
      <c r="E2" s="41">
        <v>0</v>
      </c>
      <c r="F2" s="104">
        <f>SUM('สพป.3'!$I$1*E2)</f>
        <v>0</v>
      </c>
      <c r="G2" s="105"/>
      <c r="H2" s="104">
        <f>SUM('สพป.3'!$I$2*E2)</f>
        <v>0</v>
      </c>
      <c r="I2" s="106">
        <f t="shared" si="0"/>
        <v>0</v>
      </c>
      <c r="J2" s="46" t="s">
        <v>296</v>
      </c>
      <c r="N2" s="2"/>
    </row>
    <row r="3" spans="1:14" s="32" customFormat="1" ht="19.5" customHeight="1">
      <c r="A3" s="48"/>
      <c r="B3" s="60"/>
      <c r="C3" s="39">
        <v>187</v>
      </c>
      <c r="D3" s="13" t="s">
        <v>298</v>
      </c>
      <c r="E3" s="41">
        <v>0</v>
      </c>
      <c r="F3" s="104">
        <f>SUM('สพป.3'!$I$1*E3)</f>
        <v>0</v>
      </c>
      <c r="G3" s="105"/>
      <c r="H3" s="104">
        <f>SUM('สพป.3'!$I$2*E3)</f>
        <v>0</v>
      </c>
      <c r="I3" s="106">
        <f t="shared" si="0"/>
        <v>0</v>
      </c>
      <c r="J3" s="46" t="s">
        <v>299</v>
      </c>
      <c r="N3" s="2"/>
    </row>
    <row r="4" spans="1:14" s="32" customFormat="1" ht="19.5" customHeight="1">
      <c r="A4" s="48"/>
      <c r="B4" s="60"/>
      <c r="C4" s="39">
        <v>188</v>
      </c>
      <c r="D4" s="13" t="s">
        <v>291</v>
      </c>
      <c r="E4" s="41">
        <v>0</v>
      </c>
      <c r="F4" s="104">
        <f>SUM('สพป.3'!$I$1*E4)</f>
        <v>0</v>
      </c>
      <c r="G4" s="105"/>
      <c r="H4" s="104">
        <f>SUM('สพป.3'!$I$2*E4)</f>
        <v>0</v>
      </c>
      <c r="I4" s="106">
        <f t="shared" si="0"/>
        <v>0</v>
      </c>
      <c r="J4" s="46" t="s">
        <v>293</v>
      </c>
      <c r="N4" s="2"/>
    </row>
    <row r="5" spans="1:14" s="99" customFormat="1" ht="19.5" customHeight="1">
      <c r="A5" s="48"/>
      <c r="B5" s="38"/>
      <c r="C5" s="39">
        <v>14</v>
      </c>
      <c r="D5" s="13" t="s">
        <v>53</v>
      </c>
      <c r="E5" s="41">
        <v>3</v>
      </c>
      <c r="F5" s="104">
        <f>SUM('สพป.3'!$I$1*E5)</f>
        <v>1305</v>
      </c>
      <c r="G5" s="105"/>
      <c r="H5" s="104">
        <f>SUM('สพป.3'!$I$2*E5)</f>
        <v>60</v>
      </c>
      <c r="I5" s="106">
        <f t="shared" si="0"/>
        <v>1365</v>
      </c>
      <c r="J5" s="46"/>
      <c r="N5" s="89"/>
    </row>
    <row r="6" spans="1:14" s="32" customFormat="1" ht="19.5" customHeight="1">
      <c r="A6" s="48"/>
      <c r="B6" s="38"/>
      <c r="C6" s="39">
        <v>95</v>
      </c>
      <c r="D6" s="13" t="s">
        <v>133</v>
      </c>
      <c r="E6" s="41">
        <v>3</v>
      </c>
      <c r="F6" s="104">
        <f>SUM('สพป.3'!$I$1*E6)</f>
        <v>1305</v>
      </c>
      <c r="G6" s="105"/>
      <c r="H6" s="104">
        <f>SUM('สพป.3'!$I$2*E6)</f>
        <v>60</v>
      </c>
      <c r="I6" s="106">
        <f t="shared" si="0"/>
        <v>1365</v>
      </c>
      <c r="J6" s="46"/>
      <c r="N6" s="2"/>
    </row>
    <row r="7" spans="1:14" s="32" customFormat="1" ht="19.5" customHeight="1">
      <c r="A7" s="48"/>
      <c r="B7" s="38"/>
      <c r="C7" s="39">
        <v>38</v>
      </c>
      <c r="D7" s="13" t="s">
        <v>76</v>
      </c>
      <c r="E7" s="41">
        <v>2</v>
      </c>
      <c r="F7" s="104">
        <f>SUM('สพป.3'!$I$1*E7)</f>
        <v>870</v>
      </c>
      <c r="G7" s="105"/>
      <c r="H7" s="104">
        <f>SUM('สพป.3'!$I$2*E7)</f>
        <v>40</v>
      </c>
      <c r="I7" s="106">
        <f t="shared" si="0"/>
        <v>910</v>
      </c>
      <c r="J7" s="46"/>
      <c r="N7" s="2"/>
    </row>
    <row r="8" spans="1:14" s="32" customFormat="1" ht="19.5" customHeight="1">
      <c r="A8" s="48"/>
      <c r="B8" s="38"/>
      <c r="C8" s="39">
        <v>76</v>
      </c>
      <c r="D8" s="13" t="s">
        <v>114</v>
      </c>
      <c r="E8" s="41">
        <v>1</v>
      </c>
      <c r="F8" s="104">
        <f>SUM('สพป.3'!$I$1*E8)</f>
        <v>435</v>
      </c>
      <c r="G8" s="105"/>
      <c r="H8" s="104">
        <f>SUM('สพป.3'!$I$2*E8)</f>
        <v>20</v>
      </c>
      <c r="I8" s="106">
        <f t="shared" si="0"/>
        <v>455</v>
      </c>
      <c r="J8" s="46"/>
      <c r="N8" s="2"/>
    </row>
    <row r="9" spans="1:16" s="32" customFormat="1" ht="19.5" customHeight="1">
      <c r="A9" s="48"/>
      <c r="B9" s="38"/>
      <c r="C9" s="39">
        <v>16</v>
      </c>
      <c r="D9" s="13" t="s">
        <v>55</v>
      </c>
      <c r="E9" s="41">
        <v>1</v>
      </c>
      <c r="F9" s="104">
        <f>SUM('สพป.3'!$I$1*E9)</f>
        <v>435</v>
      </c>
      <c r="G9" s="105"/>
      <c r="H9" s="104">
        <f>SUM('สพป.3'!$I$2*E9)</f>
        <v>20</v>
      </c>
      <c r="I9" s="106">
        <f t="shared" si="0"/>
        <v>455</v>
      </c>
      <c r="J9" s="46"/>
      <c r="K9" s="55"/>
      <c r="L9" s="55"/>
      <c r="M9" s="55"/>
      <c r="N9" s="78"/>
      <c r="P9" s="53"/>
    </row>
    <row r="10" spans="1:14" s="32" customFormat="1" ht="19.5" customHeight="1">
      <c r="A10" s="48"/>
      <c r="B10" s="38" t="s">
        <v>174</v>
      </c>
      <c r="C10" s="39">
        <v>122</v>
      </c>
      <c r="D10" s="13" t="s">
        <v>173</v>
      </c>
      <c r="E10" s="41">
        <v>1</v>
      </c>
      <c r="F10" s="104">
        <f>SUM('สพป.3'!$I$1*E10)</f>
        <v>435</v>
      </c>
      <c r="G10" s="105"/>
      <c r="H10" s="104">
        <f>SUM('สพป.3'!$I$2*E10)</f>
        <v>20</v>
      </c>
      <c r="I10" s="106">
        <f t="shared" si="0"/>
        <v>455</v>
      </c>
      <c r="J10" s="46"/>
      <c r="N10" s="2"/>
    </row>
    <row r="11" spans="1:14" s="32" customFormat="1" ht="19.5" customHeight="1">
      <c r="A11" s="48"/>
      <c r="B11" s="38"/>
      <c r="C11" s="39">
        <v>55</v>
      </c>
      <c r="D11" s="13" t="s">
        <v>93</v>
      </c>
      <c r="E11" s="41">
        <v>1</v>
      </c>
      <c r="F11" s="104">
        <f>SUM('สพป.3'!$I$1*E11)</f>
        <v>435</v>
      </c>
      <c r="G11" s="105"/>
      <c r="H11" s="104">
        <f>SUM('สพป.3'!$I$2*E11)</f>
        <v>20</v>
      </c>
      <c r="I11" s="106">
        <f t="shared" si="0"/>
        <v>455</v>
      </c>
      <c r="J11" s="46"/>
      <c r="N11" s="2"/>
    </row>
    <row r="12" spans="1:14" s="32" customFormat="1" ht="20.25" customHeight="1">
      <c r="A12" s="48"/>
      <c r="B12" s="38"/>
      <c r="C12" s="39">
        <v>66</v>
      </c>
      <c r="D12" s="13" t="s">
        <v>104</v>
      </c>
      <c r="E12" s="41">
        <v>1</v>
      </c>
      <c r="F12" s="104">
        <f>SUM('สพป.3'!$I$1*E12)</f>
        <v>435</v>
      </c>
      <c r="G12" s="105"/>
      <c r="H12" s="104">
        <f>SUM('สพป.3'!$I$2*E12)</f>
        <v>20</v>
      </c>
      <c r="I12" s="106">
        <f t="shared" si="0"/>
        <v>455</v>
      </c>
      <c r="J12" s="46"/>
      <c r="N12" s="2"/>
    </row>
    <row r="13" spans="1:14" s="99" customFormat="1" ht="19.5" customHeight="1">
      <c r="A13" s="48"/>
      <c r="B13" s="38"/>
      <c r="C13" s="39">
        <v>20</v>
      </c>
      <c r="D13" s="13" t="s">
        <v>59</v>
      </c>
      <c r="E13" s="41">
        <v>1</v>
      </c>
      <c r="F13" s="104">
        <f>SUM('สพป.3'!$I$1*E13)</f>
        <v>435</v>
      </c>
      <c r="G13" s="105"/>
      <c r="H13" s="104">
        <f>SUM('สพป.3'!$I$2*E13)</f>
        <v>20</v>
      </c>
      <c r="I13" s="106">
        <f t="shared" si="0"/>
        <v>455</v>
      </c>
      <c r="J13" s="46"/>
      <c r="N13" s="89"/>
    </row>
    <row r="14" spans="1:14" s="32" customFormat="1" ht="19.5" customHeight="1">
      <c r="A14" s="48"/>
      <c r="B14" s="38"/>
      <c r="C14" s="39">
        <v>65</v>
      </c>
      <c r="D14" s="13" t="s">
        <v>103</v>
      </c>
      <c r="E14" s="41">
        <v>1</v>
      </c>
      <c r="F14" s="104">
        <f>SUM('สพป.3'!$I$1*E14)</f>
        <v>435</v>
      </c>
      <c r="G14" s="105"/>
      <c r="H14" s="104">
        <f>SUM('สพป.3'!$I$2*E14)</f>
        <v>20</v>
      </c>
      <c r="I14" s="106">
        <f t="shared" si="0"/>
        <v>455</v>
      </c>
      <c r="J14" s="46"/>
      <c r="N14" s="2"/>
    </row>
    <row r="15" spans="1:14" s="32" customFormat="1" ht="19.5" customHeight="1">
      <c r="A15" s="48"/>
      <c r="B15" s="38"/>
      <c r="C15" s="39">
        <v>64</v>
      </c>
      <c r="D15" s="13" t="s">
        <v>102</v>
      </c>
      <c r="E15" s="41">
        <v>1</v>
      </c>
      <c r="F15" s="104">
        <f>SUM('สพป.3'!$I$1*E15)</f>
        <v>435</v>
      </c>
      <c r="G15" s="105"/>
      <c r="H15" s="104">
        <f>SUM('สพป.3'!$I$2*E15)</f>
        <v>20</v>
      </c>
      <c r="I15" s="106">
        <f t="shared" si="0"/>
        <v>455</v>
      </c>
      <c r="J15" s="46"/>
      <c r="N15" s="2"/>
    </row>
    <row r="16" spans="1:14" s="32" customFormat="1" ht="19.5" customHeight="1">
      <c r="A16" s="48"/>
      <c r="B16" s="38"/>
      <c r="C16" s="39">
        <v>43</v>
      </c>
      <c r="D16" s="13" t="s">
        <v>81</v>
      </c>
      <c r="E16" s="41">
        <v>1</v>
      </c>
      <c r="F16" s="104">
        <f>SUM('สพป.3'!$I$1*E16)</f>
        <v>435</v>
      </c>
      <c r="G16" s="105"/>
      <c r="H16" s="104">
        <f>SUM('สพป.3'!$I$2*E16)</f>
        <v>20</v>
      </c>
      <c r="I16" s="106">
        <f t="shared" si="0"/>
        <v>455</v>
      </c>
      <c r="J16" s="46"/>
      <c r="N16" s="2"/>
    </row>
    <row r="17" spans="1:17" s="32" customFormat="1" ht="19.5" customHeight="1">
      <c r="A17" s="48"/>
      <c r="B17" s="38"/>
      <c r="C17" s="39">
        <v>26</v>
      </c>
      <c r="D17" s="59" t="s">
        <v>65</v>
      </c>
      <c r="E17" s="41">
        <v>1</v>
      </c>
      <c r="F17" s="104">
        <f>SUM('สพป.3'!$I$1*E17)</f>
        <v>435</v>
      </c>
      <c r="G17" s="105"/>
      <c r="H17" s="104">
        <f>SUM('สพป.3'!$I$2*E17)</f>
        <v>20</v>
      </c>
      <c r="I17" s="106">
        <f t="shared" si="0"/>
        <v>455</v>
      </c>
      <c r="J17" s="46"/>
      <c r="K17" s="53"/>
      <c r="L17" s="53"/>
      <c r="M17" s="53"/>
      <c r="N17" s="2"/>
      <c r="O17" s="54"/>
      <c r="P17" s="54"/>
      <c r="Q17" s="54"/>
    </row>
    <row r="18" spans="1:14" s="32" customFormat="1" ht="19.5" customHeight="1">
      <c r="A18" s="48"/>
      <c r="B18" s="38"/>
      <c r="C18" s="39">
        <v>41</v>
      </c>
      <c r="D18" s="13" t="s">
        <v>79</v>
      </c>
      <c r="E18" s="41">
        <v>1</v>
      </c>
      <c r="F18" s="104">
        <f>SUM('สพป.3'!$I$1*E18)</f>
        <v>435</v>
      </c>
      <c r="G18" s="105"/>
      <c r="H18" s="104">
        <f>SUM('สพป.3'!$I$2*E18)</f>
        <v>20</v>
      </c>
      <c r="I18" s="106">
        <f t="shared" si="0"/>
        <v>455</v>
      </c>
      <c r="J18" s="46"/>
      <c r="N18" s="2"/>
    </row>
    <row r="19" spans="1:14" s="32" customFormat="1" ht="19.5" customHeight="1">
      <c r="A19" s="48"/>
      <c r="B19" s="38"/>
      <c r="C19" s="39">
        <v>93</v>
      </c>
      <c r="D19" s="13" t="s">
        <v>131</v>
      </c>
      <c r="E19" s="41">
        <v>1</v>
      </c>
      <c r="F19" s="104">
        <f>SUM('สพป.3'!$I$1*E19)</f>
        <v>435</v>
      </c>
      <c r="G19" s="105"/>
      <c r="H19" s="104">
        <f>SUM('สพป.3'!$I$2*E19)</f>
        <v>20</v>
      </c>
      <c r="I19" s="106">
        <f t="shared" si="0"/>
        <v>455</v>
      </c>
      <c r="J19" s="46"/>
      <c r="N19" s="2"/>
    </row>
    <row r="20" spans="1:14" s="32" customFormat="1" ht="19.5" customHeight="1">
      <c r="A20" s="48"/>
      <c r="B20" s="38"/>
      <c r="C20" s="39">
        <v>27</v>
      </c>
      <c r="D20" s="13" t="s">
        <v>66</v>
      </c>
      <c r="E20" s="41">
        <v>1</v>
      </c>
      <c r="F20" s="104">
        <f>SUM('สพป.3'!$I$1*E20)</f>
        <v>435</v>
      </c>
      <c r="G20" s="105"/>
      <c r="H20" s="104">
        <f>SUM('สพป.3'!$I$2*E20)</f>
        <v>20</v>
      </c>
      <c r="I20" s="106">
        <f t="shared" si="0"/>
        <v>455</v>
      </c>
      <c r="J20" s="46"/>
      <c r="N20" s="2"/>
    </row>
    <row r="21" spans="1:14" s="32" customFormat="1" ht="19.5" customHeight="1">
      <c r="A21" s="48"/>
      <c r="B21" s="38"/>
      <c r="C21" s="39">
        <v>54</v>
      </c>
      <c r="D21" s="13" t="s">
        <v>92</v>
      </c>
      <c r="E21" s="41">
        <v>2</v>
      </c>
      <c r="F21" s="104">
        <f>SUM('สพป.3'!$I$1*E21)</f>
        <v>870</v>
      </c>
      <c r="G21" s="105"/>
      <c r="H21" s="104">
        <f>SUM('สพป.3'!$I$2*E21)</f>
        <v>40</v>
      </c>
      <c r="I21" s="106">
        <f t="shared" si="0"/>
        <v>910</v>
      </c>
      <c r="J21" s="46"/>
      <c r="N21" s="2"/>
    </row>
    <row r="22" spans="1:14" s="32" customFormat="1" ht="19.5" customHeight="1">
      <c r="A22" s="48"/>
      <c r="B22" s="38"/>
      <c r="C22" s="39">
        <v>73</v>
      </c>
      <c r="D22" s="13" t="s">
        <v>111</v>
      </c>
      <c r="E22" s="41">
        <v>1</v>
      </c>
      <c r="F22" s="104">
        <f>SUM('สพป.3'!$I$1*E22)</f>
        <v>435</v>
      </c>
      <c r="G22" s="105"/>
      <c r="H22" s="104">
        <f>SUM('สพป.3'!$I$2*E22)</f>
        <v>20</v>
      </c>
      <c r="I22" s="106">
        <f t="shared" si="0"/>
        <v>455</v>
      </c>
      <c r="J22" s="46"/>
      <c r="N22" s="2"/>
    </row>
    <row r="23" spans="1:14" s="32" customFormat="1" ht="19.5" customHeight="1">
      <c r="A23" s="48"/>
      <c r="B23" s="38"/>
      <c r="C23" s="39">
        <v>74</v>
      </c>
      <c r="D23" s="13" t="s">
        <v>112</v>
      </c>
      <c r="E23" s="41">
        <v>1</v>
      </c>
      <c r="F23" s="104">
        <f>SUM('สพป.3'!$I$1*E23)</f>
        <v>435</v>
      </c>
      <c r="G23" s="105"/>
      <c r="H23" s="104">
        <f>SUM('สพป.3'!$I$2*E23)</f>
        <v>20</v>
      </c>
      <c r="I23" s="106">
        <f t="shared" si="0"/>
        <v>455</v>
      </c>
      <c r="J23" s="46"/>
      <c r="N23" s="2"/>
    </row>
    <row r="24" spans="1:14" s="32" customFormat="1" ht="19.5" customHeight="1">
      <c r="A24" s="48"/>
      <c r="B24" s="38"/>
      <c r="C24" s="39">
        <v>75</v>
      </c>
      <c r="D24" s="13" t="s">
        <v>113</v>
      </c>
      <c r="E24" s="41">
        <v>2</v>
      </c>
      <c r="F24" s="104">
        <f>SUM('สพป.3'!$I$1*E24)</f>
        <v>870</v>
      </c>
      <c r="G24" s="105"/>
      <c r="H24" s="104">
        <f>SUM('สพป.3'!$I$2*E24)</f>
        <v>40</v>
      </c>
      <c r="I24" s="106">
        <f t="shared" si="0"/>
        <v>910</v>
      </c>
      <c r="J24" s="46"/>
      <c r="N24" s="2"/>
    </row>
    <row r="25" spans="1:14" s="32" customFormat="1" ht="19.5" customHeight="1">
      <c r="A25" s="48"/>
      <c r="B25" s="38"/>
      <c r="C25" s="39">
        <v>53</v>
      </c>
      <c r="D25" s="13" t="s">
        <v>91</v>
      </c>
      <c r="E25" s="41">
        <v>1</v>
      </c>
      <c r="F25" s="104">
        <f>SUM('สพป.3'!$I$1*E25)</f>
        <v>435</v>
      </c>
      <c r="G25" s="105"/>
      <c r="H25" s="104">
        <f>SUM('สพป.3'!$I$2*E25)</f>
        <v>20</v>
      </c>
      <c r="I25" s="106">
        <f t="shared" si="0"/>
        <v>455</v>
      </c>
      <c r="J25" s="46"/>
      <c r="N25" s="2"/>
    </row>
    <row r="26" spans="1:14" s="32" customFormat="1" ht="19.5" customHeight="1">
      <c r="A26" s="48"/>
      <c r="B26" s="38"/>
      <c r="C26" s="39">
        <v>71</v>
      </c>
      <c r="D26" s="13" t="s">
        <v>109</v>
      </c>
      <c r="E26" s="41">
        <v>1</v>
      </c>
      <c r="F26" s="104">
        <f>SUM('สพป.3'!$I$1*E26)</f>
        <v>435</v>
      </c>
      <c r="G26" s="105"/>
      <c r="H26" s="104">
        <f>SUM('สพป.3'!$I$2*E26)</f>
        <v>20</v>
      </c>
      <c r="I26" s="106">
        <f t="shared" si="0"/>
        <v>455</v>
      </c>
      <c r="J26" s="46"/>
      <c r="N26" s="2"/>
    </row>
    <row r="27" spans="4:5" ht="14.25">
      <c r="D27" s="112" t="s">
        <v>328</v>
      </c>
      <c r="E27" s="111">
        <f>SUM(E1:E26)</f>
        <v>33</v>
      </c>
    </row>
    <row r="30" spans="1:16" s="32" customFormat="1" ht="19.5" customHeight="1">
      <c r="A30" s="107">
        <v>1</v>
      </c>
      <c r="B30" s="38" t="s">
        <v>35</v>
      </c>
      <c r="C30" s="39">
        <v>1</v>
      </c>
      <c r="D30" s="40" t="s">
        <v>40</v>
      </c>
      <c r="E30" s="41">
        <v>1</v>
      </c>
      <c r="F30" s="104">
        <f>SUM('สพป.3'!$I$1*E30)</f>
        <v>435</v>
      </c>
      <c r="G30" s="105"/>
      <c r="H30" s="104">
        <f>SUM('สพป.3'!$I$2*E30)</f>
        <v>20</v>
      </c>
      <c r="I30" s="106">
        <f>F30+G30+H30</f>
        <v>455</v>
      </c>
      <c r="J30" s="45" t="s">
        <v>333</v>
      </c>
      <c r="K30" s="32" t="s">
        <v>20</v>
      </c>
      <c r="L30" s="32" t="s">
        <v>330</v>
      </c>
      <c r="N30" s="2"/>
      <c r="O30" s="32" t="s">
        <v>331</v>
      </c>
      <c r="P30" s="32" t="s">
        <v>332</v>
      </c>
    </row>
    <row r="31" spans="1:15" s="32" customFormat="1" ht="19.5" customHeight="1">
      <c r="A31" s="120"/>
      <c r="B31" s="69"/>
      <c r="C31" s="121"/>
      <c r="D31" s="122" t="s">
        <v>190</v>
      </c>
      <c r="E31" s="71">
        <v>2</v>
      </c>
      <c r="F31" s="123"/>
      <c r="G31" s="124"/>
      <c r="H31" s="123"/>
      <c r="I31" s="125"/>
      <c r="J31" s="126"/>
      <c r="K31" s="32" t="s">
        <v>23</v>
      </c>
      <c r="L31" s="32" t="s">
        <v>341</v>
      </c>
      <c r="M31" s="32" t="s">
        <v>342</v>
      </c>
      <c r="N31" s="2" t="s">
        <v>204</v>
      </c>
      <c r="O31" s="32" t="s">
        <v>343</v>
      </c>
    </row>
    <row r="32" spans="1:16" s="32" customFormat="1" ht="19.5" customHeight="1">
      <c r="A32" s="120"/>
      <c r="B32" s="69"/>
      <c r="C32" s="121"/>
      <c r="D32" s="122" t="s">
        <v>191</v>
      </c>
      <c r="E32" s="71">
        <v>0</v>
      </c>
      <c r="F32" s="123"/>
      <c r="G32" s="124"/>
      <c r="H32" s="123"/>
      <c r="I32" s="125"/>
      <c r="J32" s="126" t="s">
        <v>192</v>
      </c>
      <c r="K32" s="32" t="s">
        <v>23</v>
      </c>
      <c r="L32" s="32" t="s">
        <v>341</v>
      </c>
      <c r="M32" s="32" t="s">
        <v>342</v>
      </c>
      <c r="N32" s="2" t="s">
        <v>204</v>
      </c>
      <c r="O32" s="32" t="s">
        <v>343</v>
      </c>
      <c r="P32" s="32" t="s">
        <v>192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SPK01-PC</cp:lastModifiedBy>
  <cp:lastPrinted>2022-12-26T09:57:39Z</cp:lastPrinted>
  <dcterms:created xsi:type="dcterms:W3CDTF">2018-01-05T06:02:15Z</dcterms:created>
  <dcterms:modified xsi:type="dcterms:W3CDTF">2022-12-26T10:00:38Z</dcterms:modified>
  <cp:category/>
  <cp:version/>
  <cp:contentType/>
  <cp:contentStatus/>
</cp:coreProperties>
</file>